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-tech.aau.dk\department\sekdrev\Økonomi\Budget 2020 - Rebudget - MP\"/>
    </mc:Choice>
  </mc:AlternateContent>
  <bookViews>
    <workbookView xWindow="0" yWindow="0" windowWidth="28800" windowHeight="11310"/>
  </bookViews>
  <sheets>
    <sheet name="Ark1" sheetId="1" r:id="rId1"/>
  </sheets>
  <externalReferences>
    <externalReference r:id="rId2"/>
  </externalReferences>
  <definedNames>
    <definedName name="_xlnm.Print_Area" localSheetId="0">'Ark1'!$A$1:$F$42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B18" i="1" s="1"/>
  <c r="B19" i="1"/>
  <c r="F34" i="1"/>
  <c r="F33" i="1"/>
  <c r="F28" i="1"/>
  <c r="F26" i="1"/>
  <c r="F22" i="1"/>
  <c r="F8" i="1"/>
  <c r="C34" i="1"/>
  <c r="C33" i="1"/>
  <c r="C28" i="1"/>
  <c r="C26" i="1"/>
  <c r="C22" i="1"/>
  <c r="C8" i="1"/>
  <c r="B22" i="1"/>
  <c r="C18" i="1"/>
  <c r="B32" i="1"/>
  <c r="C32" i="1" l="1"/>
  <c r="B9" i="1" l="1"/>
  <c r="B14" i="1"/>
  <c r="B24" i="1"/>
  <c r="C37" i="1" l="1"/>
  <c r="C9" i="1"/>
  <c r="C14" i="1"/>
  <c r="B37" i="1"/>
  <c r="B41" i="1" s="1"/>
  <c r="I41" i="1" s="1"/>
  <c r="E9" i="1"/>
  <c r="F9" i="1"/>
  <c r="C24" i="1"/>
  <c r="C40" i="1"/>
  <c r="C41" i="1" l="1"/>
  <c r="C20" i="1"/>
  <c r="C21" i="1" s="1"/>
  <c r="B20" i="1"/>
  <c r="C42" i="1" l="1"/>
  <c r="B21" i="1"/>
  <c r="B42" i="1" s="1"/>
</calcChain>
</file>

<file path=xl/sharedStrings.xml><?xml version="1.0" encoding="utf-8"?>
<sst xmlns="http://schemas.openxmlformats.org/spreadsheetml/2006/main" count="46" uniqueCount="43">
  <si>
    <t>1.1 Statstilskud</t>
  </si>
  <si>
    <t>1.2 Salg af varer og tj. ydelser</t>
  </si>
  <si>
    <t>1.3 Tilskudsfin. Aktiviteter</t>
  </si>
  <si>
    <t>Total</t>
  </si>
  <si>
    <t>2.1 Interne Projektindtægter</t>
  </si>
  <si>
    <t>2.4 Intern Handel</t>
  </si>
  <si>
    <t>3.1 Forbrugsomkostninger</t>
  </si>
  <si>
    <t>3.2 Personaleomkostninger</t>
  </si>
  <si>
    <t>4.1 Interne Projektomkostninger</t>
  </si>
  <si>
    <t>ART3</t>
  </si>
  <si>
    <t>2.1.1 Overhead</t>
  </si>
  <si>
    <t>2.1.2 ISO / Int. Handel</t>
  </si>
  <si>
    <t>2.1.3 Medfinansiering</t>
  </si>
  <si>
    <t>2.1.4 Projektregulering</t>
  </si>
  <si>
    <t>Øvrige</t>
  </si>
  <si>
    <t>3.1.2 Andre forbrugsomkosninger</t>
  </si>
  <si>
    <t>Anlægsinvesteringer (art 35)</t>
  </si>
  <si>
    <t>3.2.1 VIP-løn</t>
  </si>
  <si>
    <t>3.2.2 VIP-frikøb</t>
  </si>
  <si>
    <t>3.2.3 TAP-løn</t>
  </si>
  <si>
    <t>3.2.4 TAP-frikøb</t>
  </si>
  <si>
    <t>3.2.5 Løntilskud mv.</t>
  </si>
  <si>
    <t>3.2.6 Refusioner</t>
  </si>
  <si>
    <t>3.2.7 AER-bidrag</t>
  </si>
  <si>
    <t>4.1.1 Overhead</t>
  </si>
  <si>
    <t>4.1.2 ISO / Int.handel</t>
  </si>
  <si>
    <t>4.1.3 Medfinansiering</t>
  </si>
  <si>
    <t>4.1.4 Projektregulering</t>
  </si>
  <si>
    <t>Rebudget 2020</t>
  </si>
  <si>
    <t>Omkostninger i alt</t>
  </si>
  <si>
    <t>Resultat</t>
  </si>
  <si>
    <t>Husleje</t>
  </si>
  <si>
    <t>Realiseret 2019</t>
  </si>
  <si>
    <t>MP: Årsregnskab 2019 og Re-budget 2020</t>
  </si>
  <si>
    <t>Indtægter i alt</t>
  </si>
  <si>
    <t>Medfinansiering udstyr</t>
  </si>
  <si>
    <t>2.3 Bidrag Fakultet/Institutter</t>
  </si>
  <si>
    <t>i 1.000 kr. (minus er indtægter)</t>
  </si>
  <si>
    <t xml:space="preserve">Interne køb </t>
  </si>
  <si>
    <t>Adm. af MATH</t>
  </si>
  <si>
    <t>Øvrige (AAU projekter mv.)</t>
  </si>
  <si>
    <t>Drift</t>
  </si>
  <si>
    <t>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</si>
</sst>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.0#############E+#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164" fontId="3" fillId="0" borderId="0" xfId="0" applyNumberFormat="1" applyFont="1"/>
    <xf numFmtId="0" fontId="2" fillId="0" borderId="0" xfId="0" applyFont="1"/>
    <xf numFmtId="3" fontId="0" fillId="0" borderId="0" xfId="0" applyNumberFormat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6" borderId="20" xfId="0" applyFill="1" applyBorder="1"/>
    <xf numFmtId="0" fontId="5" fillId="2" borderId="21" xfId="1" applyFont="1" applyFill="1" applyBorder="1" applyProtection="1"/>
    <xf numFmtId="0" fontId="11" fillId="3" borderId="1" xfId="1" applyFont="1" applyFill="1" applyBorder="1" applyProtection="1"/>
    <xf numFmtId="3" fontId="11" fillId="3" borderId="4" xfId="1" applyNumberFormat="1" applyFont="1" applyFill="1" applyBorder="1" applyProtection="1"/>
    <xf numFmtId="0" fontId="12" fillId="6" borderId="0" xfId="0" applyFont="1" applyFill="1" applyBorder="1"/>
    <xf numFmtId="3" fontId="11" fillId="3" borderId="4" xfId="1" applyNumberFormat="1" applyFont="1" applyFill="1" applyBorder="1" applyProtection="1">
      <protection locked="0"/>
    </xf>
    <xf numFmtId="0" fontId="11" fillId="3" borderId="2" xfId="1" applyFont="1" applyFill="1" applyBorder="1" applyProtection="1"/>
    <xf numFmtId="3" fontId="11" fillId="4" borderId="12" xfId="2" applyNumberFormat="1" applyFont="1" applyFill="1" applyBorder="1" applyProtection="1"/>
    <xf numFmtId="0" fontId="12" fillId="6" borderId="16" xfId="0" applyFont="1" applyFill="1" applyBorder="1"/>
    <xf numFmtId="0" fontId="11" fillId="3" borderId="8" xfId="1" applyFont="1" applyFill="1" applyBorder="1" applyProtection="1"/>
    <xf numFmtId="3" fontId="11" fillId="5" borderId="12" xfId="2" applyNumberFormat="1" applyFont="1" applyFill="1" applyBorder="1" applyProtection="1"/>
    <xf numFmtId="3" fontId="11" fillId="3" borderId="4" xfId="2" applyNumberFormat="1" applyFont="1" applyFill="1" applyBorder="1" applyProtection="1"/>
    <xf numFmtId="3" fontId="11" fillId="3" borderId="4" xfId="3" applyNumberFormat="1" applyFont="1" applyFill="1" applyBorder="1" applyProtection="1"/>
    <xf numFmtId="3" fontId="11" fillId="5" borderId="12" xfId="3" applyNumberFormat="1" applyFont="1" applyFill="1" applyBorder="1" applyProtection="1"/>
    <xf numFmtId="0" fontId="11" fillId="3" borderId="7" xfId="1" applyFont="1" applyFill="1" applyBorder="1" applyProtection="1"/>
    <xf numFmtId="0" fontId="11" fillId="3" borderId="11" xfId="1" applyFont="1" applyFill="1" applyBorder="1" applyProtection="1"/>
    <xf numFmtId="3" fontId="11" fillId="3" borderId="14" xfId="1" applyNumberFormat="1" applyFont="1" applyFill="1" applyBorder="1" applyProtection="1">
      <protection locked="0"/>
    </xf>
    <xf numFmtId="0" fontId="11" fillId="3" borderId="10" xfId="1" applyFont="1" applyFill="1" applyBorder="1" applyProtection="1"/>
    <xf numFmtId="0" fontId="9" fillId="8" borderId="9" xfId="1" applyFont="1" applyFill="1" applyBorder="1" applyAlignment="1" applyProtection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5" fontId="11" fillId="3" borderId="7" xfId="1" applyNumberFormat="1" applyFont="1" applyFill="1" applyBorder="1" applyProtection="1"/>
    <xf numFmtId="0" fontId="11" fillId="5" borderId="3" xfId="1" applyFont="1" applyFill="1" applyBorder="1" applyAlignment="1" applyProtection="1"/>
    <xf numFmtId="0" fontId="11" fillId="5" borderId="5" xfId="1" applyFont="1" applyFill="1" applyBorder="1" applyProtection="1"/>
    <xf numFmtId="0" fontId="11" fillId="5" borderId="6" xfId="1" applyFont="1" applyFill="1" applyBorder="1" applyAlignment="1" applyProtection="1"/>
    <xf numFmtId="0" fontId="11" fillId="0" borderId="8" xfId="1" applyFont="1" applyFill="1" applyBorder="1" applyProtection="1"/>
    <xf numFmtId="3" fontId="11" fillId="0" borderId="4" xfId="2" applyNumberFormat="1" applyFont="1" applyFill="1" applyBorder="1" applyProtection="1"/>
    <xf numFmtId="0" fontId="11" fillId="0" borderId="22" xfId="1" applyFont="1" applyFill="1" applyBorder="1" applyProtection="1"/>
    <xf numFmtId="3" fontId="11" fillId="0" borderId="23" xfId="2" applyNumberFormat="1" applyFont="1" applyFill="1" applyBorder="1" applyProtection="1"/>
    <xf numFmtId="3" fontId="11" fillId="0" borderId="23" xfId="3" applyNumberFormat="1" applyFont="1" applyFill="1" applyBorder="1" applyProtection="1"/>
    <xf numFmtId="3" fontId="11" fillId="7" borderId="13" xfId="2" applyNumberFormat="1" applyFont="1" applyFill="1" applyBorder="1" applyProtection="1"/>
    <xf numFmtId="3" fontId="11" fillId="7" borderId="13" xfId="3" applyNumberFormat="1" applyFont="1" applyFill="1" applyBorder="1" applyProtection="1"/>
    <xf numFmtId="0" fontId="11" fillId="9" borderId="9" xfId="1" applyFont="1" applyFill="1" applyBorder="1" applyAlignment="1" applyProtection="1"/>
    <xf numFmtId="3" fontId="11" fillId="9" borderId="13" xfId="2" applyNumberFormat="1" applyFont="1" applyFill="1" applyBorder="1" applyProtection="1"/>
    <xf numFmtId="0" fontId="12" fillId="9" borderId="0" xfId="0" applyFont="1" applyFill="1" applyBorder="1"/>
    <xf numFmtId="3" fontId="11" fillId="9" borderId="13" xfId="3" applyNumberFormat="1" applyFont="1" applyFill="1" applyBorder="1" applyProtection="1"/>
    <xf numFmtId="0" fontId="11" fillId="0" borderId="24" xfId="1" applyFont="1" applyFill="1" applyBorder="1" applyProtection="1"/>
    <xf numFmtId="0" fontId="9" fillId="7" borderId="9" xfId="1" applyFont="1" applyFill="1" applyBorder="1" applyAlignment="1" applyProtection="1"/>
    <xf numFmtId="0" fontId="13" fillId="0" borderId="0" xfId="0" applyFont="1"/>
    <xf numFmtId="3" fontId="9" fillId="8" borderId="15" xfId="2" applyNumberFormat="1" applyFont="1" applyFill="1" applyBorder="1" applyProtection="1"/>
    <xf numFmtId="0" fontId="8" fillId="6" borderId="0" xfId="0" applyFont="1" applyFill="1" applyBorder="1"/>
    <xf numFmtId="3" fontId="9" fillId="8" borderId="15" xfId="3" applyNumberFormat="1" applyFont="1" applyFill="1" applyBorder="1" applyProtection="1"/>
    <xf numFmtId="0" fontId="6" fillId="2" borderId="17" xfId="1" applyFont="1" applyFill="1" applyBorder="1" applyAlignment="1" applyProtection="1">
      <alignment horizontal="center"/>
      <protection locked="0"/>
    </xf>
    <xf numFmtId="0" fontId="1" fillId="6" borderId="0" xfId="0" applyFont="1" applyFill="1" applyBorder="1"/>
    <xf numFmtId="0" fontId="10" fillId="0" borderId="0" xfId="0" applyFont="1" applyAlignment="1">
      <alignment horizontal="center"/>
    </xf>
  </cellXfs>
  <cellStyles count="4">
    <cellStyle name="Normal" xfId="0" builtinId="0"/>
    <cellStyle name="Normal 2 2" xfId="2"/>
    <cellStyle name="Normal 2 2 2" xfId="3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6;A/Sammenligningsark%20til%20rebudget%202020%20M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jekliste og kontrol"/>
      <sheetName val="Tjekliste"/>
      <sheetName val="Sammenligning af anker og rebud"/>
      <sheetName val="Sammenligningsark der virker"/>
      <sheetName val="Realiseret 2019"/>
      <sheetName val="Ankerbudget 2020(okt. 2019)"/>
      <sheetName val="Rebudget 2020"/>
    </sheetNames>
    <sheetDataSet>
      <sheetData sheetId="0"/>
      <sheetData sheetId="1"/>
      <sheetData sheetId="2"/>
      <sheetData sheetId="3"/>
      <sheetData sheetId="4">
        <row r="1">
          <cell r="C1" t="str">
            <v>ART2</v>
          </cell>
          <cell r="D1" t="str">
            <v>ART3</v>
          </cell>
          <cell r="E1" t="str">
            <v>ART4</v>
          </cell>
          <cell r="J1" t="str">
            <v>UK 97 B</v>
          </cell>
        </row>
        <row r="2">
          <cell r="C2" t="str">
            <v>1.1 Statstilskud</v>
          </cell>
          <cell r="D2">
            <v>6320</v>
          </cell>
          <cell r="E2">
            <v>6320</v>
          </cell>
          <cell r="J2">
            <v>0</v>
          </cell>
        </row>
        <row r="3">
          <cell r="C3" t="str">
            <v>1.1 Statstilskud</v>
          </cell>
          <cell r="D3">
            <v>6320</v>
          </cell>
          <cell r="E3">
            <v>6320</v>
          </cell>
          <cell r="J3">
            <v>0</v>
          </cell>
        </row>
        <row r="4">
          <cell r="C4" t="str">
            <v>1.1 Statstilskud</v>
          </cell>
          <cell r="D4">
            <v>6320</v>
          </cell>
          <cell r="E4" t="str">
            <v>sum</v>
          </cell>
          <cell r="J4">
            <v>0</v>
          </cell>
        </row>
        <row r="5">
          <cell r="C5" t="str">
            <v>1.1 Statstilskud</v>
          </cell>
          <cell r="D5" t="str">
            <v>Total</v>
          </cell>
          <cell r="J5">
            <v>0</v>
          </cell>
        </row>
        <row r="6">
          <cell r="C6" t="str">
            <v>1.2 Salg af varer og tj. ydelser</v>
          </cell>
          <cell r="D6">
            <v>21</v>
          </cell>
          <cell r="E6">
            <v>21</v>
          </cell>
          <cell r="J6">
            <v>0</v>
          </cell>
        </row>
        <row r="7">
          <cell r="C7" t="str">
            <v>1.2 Salg af varer og tj. ydelser</v>
          </cell>
          <cell r="D7">
            <v>21</v>
          </cell>
          <cell r="E7">
            <v>21</v>
          </cell>
          <cell r="J7">
            <v>0</v>
          </cell>
        </row>
        <row r="8">
          <cell r="C8" t="str">
            <v>1.2 Salg af varer og tj. ydelser</v>
          </cell>
          <cell r="D8">
            <v>21</v>
          </cell>
          <cell r="E8">
            <v>21</v>
          </cell>
          <cell r="J8">
            <v>0</v>
          </cell>
        </row>
        <row r="9">
          <cell r="C9" t="str">
            <v>1.2 Salg af varer og tj. ydelser</v>
          </cell>
          <cell r="D9">
            <v>21</v>
          </cell>
          <cell r="E9">
            <v>21</v>
          </cell>
          <cell r="J9">
            <v>0</v>
          </cell>
        </row>
        <row r="10">
          <cell r="C10" t="str">
            <v>1.2 Salg af varer og tj. ydelser</v>
          </cell>
          <cell r="D10">
            <v>21</v>
          </cell>
          <cell r="E10">
            <v>21</v>
          </cell>
          <cell r="J10">
            <v>0</v>
          </cell>
        </row>
        <row r="11">
          <cell r="C11" t="str">
            <v>1.2 Salg af varer og tj. ydelser</v>
          </cell>
          <cell r="D11">
            <v>21</v>
          </cell>
          <cell r="E11">
            <v>21</v>
          </cell>
          <cell r="J11">
            <v>0</v>
          </cell>
        </row>
        <row r="12">
          <cell r="C12" t="str">
            <v>1.2 Salg af varer og tj. ydelser</v>
          </cell>
          <cell r="D12">
            <v>21</v>
          </cell>
          <cell r="E12">
            <v>21</v>
          </cell>
          <cell r="J12">
            <v>0</v>
          </cell>
        </row>
        <row r="13">
          <cell r="C13" t="str">
            <v>1.2 Salg af varer og tj. ydelser</v>
          </cell>
          <cell r="D13">
            <v>21</v>
          </cell>
          <cell r="E13">
            <v>21</v>
          </cell>
          <cell r="J13">
            <v>0</v>
          </cell>
        </row>
        <row r="14">
          <cell r="C14" t="str">
            <v>1.2 Salg af varer og tj. ydelser</v>
          </cell>
          <cell r="D14">
            <v>21</v>
          </cell>
          <cell r="E14" t="str">
            <v>sum</v>
          </cell>
          <cell r="J14">
            <v>0</v>
          </cell>
        </row>
        <row r="15">
          <cell r="C15" t="str">
            <v>1.2 Salg af varer og tj. ydelser</v>
          </cell>
          <cell r="D15">
            <v>29</v>
          </cell>
          <cell r="E15">
            <v>29</v>
          </cell>
          <cell r="J15">
            <v>0</v>
          </cell>
        </row>
        <row r="16">
          <cell r="C16" t="str">
            <v>1.2 Salg af varer og tj. ydelser</v>
          </cell>
          <cell r="D16">
            <v>29</v>
          </cell>
          <cell r="E16">
            <v>29</v>
          </cell>
          <cell r="J16">
            <v>0</v>
          </cell>
        </row>
        <row r="17">
          <cell r="C17" t="str">
            <v>1.2 Salg af varer og tj. ydelser</v>
          </cell>
          <cell r="D17">
            <v>29</v>
          </cell>
          <cell r="E17">
            <v>29</v>
          </cell>
          <cell r="J17">
            <v>0</v>
          </cell>
        </row>
        <row r="18">
          <cell r="C18" t="str">
            <v>1.2 Salg af varer og tj. ydelser</v>
          </cell>
          <cell r="D18">
            <v>29</v>
          </cell>
          <cell r="E18">
            <v>29</v>
          </cell>
          <cell r="J18">
            <v>0</v>
          </cell>
        </row>
        <row r="19">
          <cell r="C19" t="str">
            <v>1.2 Salg af varer og tj. ydelser</v>
          </cell>
          <cell r="D19">
            <v>29</v>
          </cell>
          <cell r="E19">
            <v>29</v>
          </cell>
          <cell r="J19">
            <v>0</v>
          </cell>
        </row>
        <row r="20">
          <cell r="C20" t="str">
            <v>1.2 Salg af varer og tj. ydelser</v>
          </cell>
          <cell r="D20">
            <v>29</v>
          </cell>
          <cell r="E20" t="str">
            <v>sum</v>
          </cell>
          <cell r="J20">
            <v>0</v>
          </cell>
        </row>
        <row r="21">
          <cell r="C21" t="str">
            <v>1.2 Salg af varer og tj. ydelser</v>
          </cell>
          <cell r="D21" t="str">
            <v>Total</v>
          </cell>
          <cell r="J21">
            <v>0</v>
          </cell>
        </row>
        <row r="22">
          <cell r="C22" t="str">
            <v>1.3 Tilskudsfin. Aktiviteter</v>
          </cell>
          <cell r="D22">
            <v>65</v>
          </cell>
          <cell r="E22">
            <v>65</v>
          </cell>
          <cell r="J22">
            <v>0</v>
          </cell>
        </row>
        <row r="23">
          <cell r="C23" t="str">
            <v>1.3 Tilskudsfin. Aktiviteter</v>
          </cell>
          <cell r="D23">
            <v>65</v>
          </cell>
          <cell r="E23">
            <v>65</v>
          </cell>
          <cell r="J23">
            <v>0</v>
          </cell>
        </row>
        <row r="24">
          <cell r="C24" t="str">
            <v>1.3 Tilskudsfin. Aktiviteter</v>
          </cell>
          <cell r="D24">
            <v>65</v>
          </cell>
          <cell r="E24" t="str">
            <v>sum</v>
          </cell>
          <cell r="J24">
            <v>0</v>
          </cell>
        </row>
        <row r="25">
          <cell r="C25" t="str">
            <v>1.3 Tilskudsfin. Aktiviteter</v>
          </cell>
          <cell r="D25">
            <v>6390</v>
          </cell>
          <cell r="E25">
            <v>6390</v>
          </cell>
          <cell r="J25">
            <v>-1254.2021380327981</v>
          </cell>
        </row>
        <row r="26">
          <cell r="C26" t="str">
            <v>1.3 Tilskudsfin. Aktiviteter</v>
          </cell>
          <cell r="D26">
            <v>6390</v>
          </cell>
          <cell r="E26">
            <v>6390</v>
          </cell>
          <cell r="J26">
            <v>0</v>
          </cell>
        </row>
        <row r="27">
          <cell r="C27" t="str">
            <v>1.3 Tilskudsfin. Aktiviteter</v>
          </cell>
          <cell r="D27">
            <v>6390</v>
          </cell>
          <cell r="E27">
            <v>6390</v>
          </cell>
          <cell r="J27">
            <v>0</v>
          </cell>
        </row>
        <row r="28">
          <cell r="C28" t="str">
            <v>1.3 Tilskudsfin. Aktiviteter</v>
          </cell>
          <cell r="D28">
            <v>6390</v>
          </cell>
          <cell r="E28">
            <v>6390</v>
          </cell>
          <cell r="J28">
            <v>0</v>
          </cell>
        </row>
        <row r="29">
          <cell r="C29" t="str">
            <v>1.3 Tilskudsfin. Aktiviteter</v>
          </cell>
          <cell r="D29">
            <v>6390</v>
          </cell>
          <cell r="E29">
            <v>6390</v>
          </cell>
          <cell r="J29">
            <v>0</v>
          </cell>
        </row>
        <row r="30">
          <cell r="C30" t="str">
            <v>1.3 Tilskudsfin. Aktiviteter</v>
          </cell>
          <cell r="D30">
            <v>6390</v>
          </cell>
          <cell r="E30">
            <v>6390</v>
          </cell>
          <cell r="J30">
            <v>0</v>
          </cell>
        </row>
        <row r="31">
          <cell r="C31" t="str">
            <v>1.3 Tilskudsfin. Aktiviteter</v>
          </cell>
          <cell r="D31">
            <v>6390</v>
          </cell>
          <cell r="E31">
            <v>6390</v>
          </cell>
          <cell r="J31">
            <v>0</v>
          </cell>
        </row>
        <row r="32">
          <cell r="C32" t="str">
            <v>1.3 Tilskudsfin. Aktiviteter</v>
          </cell>
          <cell r="D32">
            <v>6390</v>
          </cell>
          <cell r="E32">
            <v>6390</v>
          </cell>
          <cell r="J32">
            <v>0</v>
          </cell>
        </row>
        <row r="33">
          <cell r="C33" t="str">
            <v>1.3 Tilskudsfin. Aktiviteter</v>
          </cell>
          <cell r="D33">
            <v>6390</v>
          </cell>
          <cell r="E33">
            <v>6390</v>
          </cell>
          <cell r="J33">
            <v>0</v>
          </cell>
        </row>
        <row r="34">
          <cell r="C34" t="str">
            <v>1.3 Tilskudsfin. Aktiviteter</v>
          </cell>
          <cell r="D34">
            <v>6390</v>
          </cell>
          <cell r="E34">
            <v>6390</v>
          </cell>
          <cell r="J34">
            <v>0</v>
          </cell>
        </row>
        <row r="35">
          <cell r="C35" t="str">
            <v>1.3 Tilskudsfin. Aktiviteter</v>
          </cell>
          <cell r="D35">
            <v>6390</v>
          </cell>
          <cell r="E35">
            <v>6390</v>
          </cell>
          <cell r="J35">
            <v>0</v>
          </cell>
        </row>
        <row r="36">
          <cell r="C36" t="str">
            <v>1.3 Tilskudsfin. Aktiviteter</v>
          </cell>
          <cell r="D36">
            <v>6390</v>
          </cell>
          <cell r="E36">
            <v>6390</v>
          </cell>
          <cell r="J36">
            <v>0</v>
          </cell>
        </row>
        <row r="37">
          <cell r="C37" t="str">
            <v>1.3 Tilskudsfin. Aktiviteter</v>
          </cell>
          <cell r="D37">
            <v>6390</v>
          </cell>
          <cell r="E37">
            <v>6390</v>
          </cell>
          <cell r="J37">
            <v>0</v>
          </cell>
        </row>
        <row r="38">
          <cell r="C38" t="str">
            <v>1.3 Tilskudsfin. Aktiviteter</v>
          </cell>
          <cell r="D38">
            <v>6390</v>
          </cell>
          <cell r="E38">
            <v>6390</v>
          </cell>
          <cell r="J38">
            <v>-1254.2021380327981</v>
          </cell>
        </row>
        <row r="39">
          <cell r="C39" t="str">
            <v>1.3 Tilskudsfin. Aktiviteter</v>
          </cell>
          <cell r="D39">
            <v>6390</v>
          </cell>
          <cell r="E39" t="str">
            <v>sum</v>
          </cell>
          <cell r="J39">
            <v>-1254.2021380327981</v>
          </cell>
        </row>
        <row r="40">
          <cell r="C40" t="str">
            <v>1.3 Tilskudsfin. Aktiviteter</v>
          </cell>
          <cell r="D40" t="str">
            <v>Total</v>
          </cell>
          <cell r="J40">
            <v>-1254.2021380327981</v>
          </cell>
        </row>
        <row r="41">
          <cell r="C41" t="str">
            <v>Total</v>
          </cell>
          <cell r="J41">
            <v>-1254.2021380327981</v>
          </cell>
        </row>
        <row r="42">
          <cell r="C42" t="str">
            <v>2.1 Interne Projektindtægter</v>
          </cell>
          <cell r="D42" t="str">
            <v>2.1.1 Overhead</v>
          </cell>
          <cell r="E42">
            <v>760000</v>
          </cell>
          <cell r="J42">
            <v>0</v>
          </cell>
        </row>
        <row r="43">
          <cell r="C43" t="str">
            <v>2.1 Interne Projektindtægter</v>
          </cell>
          <cell r="D43" t="str">
            <v>2.1.1 Overhead</v>
          </cell>
          <cell r="E43">
            <v>760000</v>
          </cell>
          <cell r="J43">
            <v>0</v>
          </cell>
        </row>
        <row r="44">
          <cell r="C44" t="str">
            <v>2.1 Interne Projektindtægter</v>
          </cell>
          <cell r="D44" t="str">
            <v>2.1.1 Overhead</v>
          </cell>
          <cell r="E44">
            <v>761000</v>
          </cell>
          <cell r="J44">
            <v>0</v>
          </cell>
        </row>
        <row r="45">
          <cell r="C45" t="str">
            <v>2.1 Interne Projektindtægter</v>
          </cell>
          <cell r="D45" t="str">
            <v>2.1.1 Overhead</v>
          </cell>
          <cell r="E45">
            <v>761000</v>
          </cell>
          <cell r="J45">
            <v>0</v>
          </cell>
        </row>
        <row r="46">
          <cell r="C46" t="str">
            <v>2.1 Interne Projektindtægter</v>
          </cell>
          <cell r="D46" t="str">
            <v>2.1.1 Overhead</v>
          </cell>
          <cell r="E46">
            <v>761002</v>
          </cell>
          <cell r="J46">
            <v>0</v>
          </cell>
        </row>
        <row r="47">
          <cell r="C47" t="str">
            <v>2.1 Interne Projektindtægter</v>
          </cell>
          <cell r="D47" t="str">
            <v>2.1.1 Overhead</v>
          </cell>
          <cell r="E47">
            <v>761002</v>
          </cell>
          <cell r="J47">
            <v>0</v>
          </cell>
        </row>
        <row r="48">
          <cell r="C48" t="str">
            <v>2.1 Interne Projektindtægter</v>
          </cell>
          <cell r="D48" t="str">
            <v>2.1.1 Overhead</v>
          </cell>
          <cell r="E48">
            <v>761013</v>
          </cell>
          <cell r="J48">
            <v>0</v>
          </cell>
        </row>
        <row r="49">
          <cell r="C49" t="str">
            <v>2.1 Interne Projektindtægter</v>
          </cell>
          <cell r="D49" t="str">
            <v>2.1.1 Overhead</v>
          </cell>
          <cell r="E49">
            <v>761013</v>
          </cell>
          <cell r="J49">
            <v>0</v>
          </cell>
        </row>
        <row r="50">
          <cell r="C50" t="str">
            <v>2.1 Interne Projektindtægter</v>
          </cell>
          <cell r="D50" t="str">
            <v>2.1.1 Overhead</v>
          </cell>
          <cell r="E50" t="str">
            <v>sum</v>
          </cell>
          <cell r="J50">
            <v>0</v>
          </cell>
        </row>
        <row r="51">
          <cell r="C51" t="str">
            <v>2.1 Interne Projektindtægter</v>
          </cell>
          <cell r="D51" t="str">
            <v>2.1.2 ISO / Int. Handel</v>
          </cell>
          <cell r="E51">
            <v>761024</v>
          </cell>
          <cell r="J51">
            <v>0</v>
          </cell>
        </row>
        <row r="52">
          <cell r="C52" t="str">
            <v>2.1 Interne Projektindtægter</v>
          </cell>
          <cell r="D52" t="str">
            <v>2.1.2 ISO / Int. Handel</v>
          </cell>
          <cell r="E52">
            <v>761024</v>
          </cell>
          <cell r="J52">
            <v>0</v>
          </cell>
        </row>
        <row r="53">
          <cell r="C53" t="str">
            <v>2.1 Interne Projektindtægter</v>
          </cell>
          <cell r="D53" t="str">
            <v>2.1.2 ISO / Int. Handel</v>
          </cell>
          <cell r="E53">
            <v>761025</v>
          </cell>
          <cell r="J53">
            <v>0</v>
          </cell>
        </row>
        <row r="54">
          <cell r="C54" t="str">
            <v>2.1 Interne Projektindtægter</v>
          </cell>
          <cell r="D54" t="str">
            <v>2.1.2 ISO / Int. Handel</v>
          </cell>
          <cell r="E54">
            <v>761025</v>
          </cell>
          <cell r="J54">
            <v>0</v>
          </cell>
        </row>
        <row r="55">
          <cell r="C55" t="str">
            <v>2.1 Interne Projektindtægter</v>
          </cell>
          <cell r="D55" t="str">
            <v>2.1.2 ISO / Int. Handel</v>
          </cell>
          <cell r="E55">
            <v>761026</v>
          </cell>
          <cell r="J55">
            <v>0</v>
          </cell>
        </row>
        <row r="56">
          <cell r="C56" t="str">
            <v>2.1 Interne Projektindtægter</v>
          </cell>
          <cell r="D56" t="str">
            <v>2.1.2 ISO / Int. Handel</v>
          </cell>
          <cell r="E56">
            <v>761026</v>
          </cell>
          <cell r="J56">
            <v>0</v>
          </cell>
        </row>
        <row r="57">
          <cell r="C57" t="str">
            <v>2.1 Interne Projektindtægter</v>
          </cell>
          <cell r="D57" t="str">
            <v>2.1.2 ISO / Int. Handel</v>
          </cell>
          <cell r="E57">
            <v>761041</v>
          </cell>
          <cell r="J57">
            <v>0</v>
          </cell>
        </row>
        <row r="58">
          <cell r="C58" t="str">
            <v>2.1 Interne Projektindtægter</v>
          </cell>
          <cell r="D58" t="str">
            <v>2.1.2 ISO / Int. Handel</v>
          </cell>
          <cell r="E58">
            <v>761041</v>
          </cell>
          <cell r="J58">
            <v>0</v>
          </cell>
        </row>
        <row r="59">
          <cell r="C59" t="str">
            <v>2.1 Interne Projektindtægter</v>
          </cell>
          <cell r="D59" t="str">
            <v>2.1.2 ISO / Int. Handel</v>
          </cell>
          <cell r="E59">
            <v>761042</v>
          </cell>
          <cell r="J59">
            <v>0</v>
          </cell>
        </row>
        <row r="60">
          <cell r="C60" t="str">
            <v>2.1 Interne Projektindtægter</v>
          </cell>
          <cell r="D60" t="str">
            <v>2.1.2 ISO / Int. Handel</v>
          </cell>
          <cell r="E60">
            <v>761042</v>
          </cell>
          <cell r="J60">
            <v>0</v>
          </cell>
        </row>
        <row r="61">
          <cell r="C61" t="str">
            <v>2.1 Interne Projektindtægter</v>
          </cell>
          <cell r="D61" t="str">
            <v>2.1.2 ISO / Int. Handel</v>
          </cell>
          <cell r="E61">
            <v>761082</v>
          </cell>
          <cell r="J61">
            <v>0</v>
          </cell>
        </row>
        <row r="62">
          <cell r="C62" t="str">
            <v>2.1 Interne Projektindtægter</v>
          </cell>
          <cell r="D62" t="str">
            <v>2.1.2 ISO / Int. Handel</v>
          </cell>
          <cell r="E62">
            <v>761082</v>
          </cell>
          <cell r="J62">
            <v>0</v>
          </cell>
        </row>
        <row r="63">
          <cell r="C63" t="str">
            <v>2.1 Interne Projektindtægter</v>
          </cell>
          <cell r="D63" t="str">
            <v>2.1.2 ISO / Int. Handel</v>
          </cell>
          <cell r="E63" t="str">
            <v>sum</v>
          </cell>
          <cell r="J63">
            <v>0</v>
          </cell>
        </row>
        <row r="64">
          <cell r="C64" t="str">
            <v>2.1 Interne Projektindtægter</v>
          </cell>
          <cell r="D64" t="str">
            <v>2.1.3 Medfinansiering</v>
          </cell>
          <cell r="E64">
            <v>762000</v>
          </cell>
          <cell r="J64">
            <v>0</v>
          </cell>
        </row>
        <row r="65">
          <cell r="C65" t="str">
            <v>2.1 Interne Projektindtægter</v>
          </cell>
          <cell r="D65" t="str">
            <v>2.1.3 Medfinansiering</v>
          </cell>
          <cell r="E65">
            <v>762000</v>
          </cell>
          <cell r="J65">
            <v>0</v>
          </cell>
        </row>
        <row r="66">
          <cell r="C66" t="str">
            <v>2.1 Interne Projektindtægter</v>
          </cell>
          <cell r="D66" t="str">
            <v>2.1.3 Medfinansiering</v>
          </cell>
          <cell r="E66">
            <v>762000</v>
          </cell>
          <cell r="J66">
            <v>0</v>
          </cell>
        </row>
        <row r="67">
          <cell r="C67" t="str">
            <v>2.1 Interne Projektindtægter</v>
          </cell>
          <cell r="D67" t="str">
            <v>2.1.3 Medfinansiering</v>
          </cell>
          <cell r="E67">
            <v>762000</v>
          </cell>
          <cell r="J67">
            <v>0</v>
          </cell>
        </row>
        <row r="68">
          <cell r="C68" t="str">
            <v>2.1 Interne Projektindtægter</v>
          </cell>
          <cell r="D68" t="str">
            <v>2.1.3 Medfinansiering</v>
          </cell>
          <cell r="E68">
            <v>762000</v>
          </cell>
          <cell r="J68">
            <v>0</v>
          </cell>
        </row>
        <row r="69">
          <cell r="C69" t="str">
            <v>2.1 Interne Projektindtægter</v>
          </cell>
          <cell r="D69" t="str">
            <v>2.1.3 Medfinansiering</v>
          </cell>
          <cell r="E69">
            <v>762000</v>
          </cell>
          <cell r="J69">
            <v>0</v>
          </cell>
        </row>
        <row r="70">
          <cell r="C70" t="str">
            <v>2.1 Interne Projektindtægter</v>
          </cell>
          <cell r="D70" t="str">
            <v>2.1.3 Medfinansiering</v>
          </cell>
          <cell r="E70">
            <v>762001</v>
          </cell>
          <cell r="J70">
            <v>0</v>
          </cell>
        </row>
        <row r="71">
          <cell r="C71" t="str">
            <v>2.1 Interne Projektindtægter</v>
          </cell>
          <cell r="D71" t="str">
            <v>2.1.3 Medfinansiering</v>
          </cell>
          <cell r="E71">
            <v>762001</v>
          </cell>
          <cell r="J71">
            <v>0</v>
          </cell>
        </row>
        <row r="72">
          <cell r="C72" t="str">
            <v>2.1 Interne Projektindtægter</v>
          </cell>
          <cell r="D72" t="str">
            <v>2.1.3 Medfinansiering</v>
          </cell>
          <cell r="E72" t="str">
            <v>sum</v>
          </cell>
          <cell r="J72">
            <v>0</v>
          </cell>
        </row>
        <row r="73">
          <cell r="C73" t="str">
            <v>2.1 Interne Projektindtægter</v>
          </cell>
          <cell r="D73" t="str">
            <v>2.1.4 Projektregulering</v>
          </cell>
          <cell r="E73">
            <v>762002</v>
          </cell>
          <cell r="J73">
            <v>0</v>
          </cell>
        </row>
        <row r="74">
          <cell r="C74" t="str">
            <v>2.1 Interne Projektindtægter</v>
          </cell>
          <cell r="D74" t="str">
            <v>2.1.4 Projektregulering</v>
          </cell>
          <cell r="E74">
            <v>762002</v>
          </cell>
          <cell r="J74">
            <v>0</v>
          </cell>
        </row>
        <row r="75">
          <cell r="C75" t="str">
            <v>2.1 Interne Projektindtægter</v>
          </cell>
          <cell r="D75" t="str">
            <v>2.1.4 Projektregulering</v>
          </cell>
          <cell r="E75" t="str">
            <v>sum</v>
          </cell>
          <cell r="J75">
            <v>0</v>
          </cell>
        </row>
        <row r="76">
          <cell r="C76" t="str">
            <v>2.1 Interne Projektindtægter</v>
          </cell>
          <cell r="D76" t="str">
            <v>2.1.5 Projekt u. underskrift</v>
          </cell>
          <cell r="E76">
            <v>762003</v>
          </cell>
          <cell r="J76">
            <v>0</v>
          </cell>
        </row>
        <row r="77">
          <cell r="C77" t="str">
            <v>2.1 Interne Projektindtægter</v>
          </cell>
          <cell r="D77" t="str">
            <v>2.1.5 Projekt u. underskrift</v>
          </cell>
          <cell r="E77">
            <v>762003</v>
          </cell>
          <cell r="J77">
            <v>0</v>
          </cell>
        </row>
        <row r="78">
          <cell r="C78" t="str">
            <v>2.1 Interne Projektindtægter</v>
          </cell>
          <cell r="D78" t="str">
            <v>2.1.5 Projekt u. underskrift</v>
          </cell>
          <cell r="E78" t="str">
            <v>sum</v>
          </cell>
          <cell r="J78">
            <v>0</v>
          </cell>
        </row>
        <row r="79">
          <cell r="C79" t="str">
            <v>2.1 Interne Projektindtægter</v>
          </cell>
          <cell r="D79" t="str">
            <v>Total</v>
          </cell>
          <cell r="J79">
            <v>0</v>
          </cell>
        </row>
        <row r="80">
          <cell r="C80" t="str">
            <v>2.3 Bidrag Fak/Inst</v>
          </cell>
          <cell r="D80">
            <v>863</v>
          </cell>
          <cell r="E80">
            <v>863</v>
          </cell>
          <cell r="J80">
            <v>0</v>
          </cell>
        </row>
        <row r="81">
          <cell r="C81" t="str">
            <v>2.3 Bidrag Fak/Inst</v>
          </cell>
          <cell r="D81">
            <v>863</v>
          </cell>
          <cell r="E81">
            <v>863</v>
          </cell>
          <cell r="J81">
            <v>0</v>
          </cell>
        </row>
        <row r="82">
          <cell r="C82" t="str">
            <v>2.3 Bidrag Fak/Inst</v>
          </cell>
          <cell r="D82">
            <v>863</v>
          </cell>
          <cell r="E82">
            <v>863</v>
          </cell>
          <cell r="J82">
            <v>0</v>
          </cell>
        </row>
        <row r="83">
          <cell r="C83" t="str">
            <v>2.3 Bidrag Fak/Inst</v>
          </cell>
          <cell r="D83">
            <v>863</v>
          </cell>
          <cell r="E83">
            <v>863</v>
          </cell>
          <cell r="J83">
            <v>0</v>
          </cell>
        </row>
        <row r="84">
          <cell r="C84" t="str">
            <v>2.3 Bidrag Fak/Inst</v>
          </cell>
          <cell r="D84">
            <v>863</v>
          </cell>
          <cell r="E84">
            <v>863</v>
          </cell>
          <cell r="J84">
            <v>0</v>
          </cell>
        </row>
        <row r="85">
          <cell r="C85" t="str">
            <v>2.3 Bidrag Fak/Inst</v>
          </cell>
          <cell r="D85">
            <v>863</v>
          </cell>
          <cell r="E85">
            <v>863</v>
          </cell>
          <cell r="J85">
            <v>0</v>
          </cell>
        </row>
        <row r="86">
          <cell r="C86" t="str">
            <v>2.3 Bidrag Fak/Inst</v>
          </cell>
          <cell r="D86">
            <v>863</v>
          </cell>
          <cell r="E86">
            <v>863</v>
          </cell>
          <cell r="J86">
            <v>0</v>
          </cell>
        </row>
        <row r="87">
          <cell r="C87" t="str">
            <v>2.3 Bidrag Fak/Inst</v>
          </cell>
          <cell r="D87">
            <v>863</v>
          </cell>
          <cell r="E87">
            <v>863</v>
          </cell>
          <cell r="J87">
            <v>0</v>
          </cell>
        </row>
        <row r="88">
          <cell r="C88" t="str">
            <v>2.3 Bidrag Fak/Inst</v>
          </cell>
          <cell r="D88">
            <v>863</v>
          </cell>
          <cell r="E88">
            <v>863</v>
          </cell>
          <cell r="J88">
            <v>0</v>
          </cell>
        </row>
        <row r="89">
          <cell r="C89" t="str">
            <v>2.3 Bidrag Fak/Inst</v>
          </cell>
          <cell r="D89">
            <v>863</v>
          </cell>
          <cell r="E89">
            <v>863</v>
          </cell>
          <cell r="J89">
            <v>0</v>
          </cell>
        </row>
        <row r="90">
          <cell r="C90" t="str">
            <v>2.3 Bidrag Fak/Inst</v>
          </cell>
          <cell r="D90">
            <v>863</v>
          </cell>
          <cell r="E90">
            <v>863</v>
          </cell>
          <cell r="J90">
            <v>0</v>
          </cell>
        </row>
        <row r="91">
          <cell r="C91" t="str">
            <v>2.3 Bidrag Fak/Inst</v>
          </cell>
          <cell r="D91">
            <v>863</v>
          </cell>
          <cell r="E91" t="str">
            <v>sum</v>
          </cell>
          <cell r="J91">
            <v>0</v>
          </cell>
        </row>
        <row r="92">
          <cell r="C92" t="str">
            <v>2.3 Bidrag Fak/Inst</v>
          </cell>
          <cell r="D92" t="str">
            <v>Total</v>
          </cell>
          <cell r="J92">
            <v>0</v>
          </cell>
        </row>
        <row r="93">
          <cell r="C93" t="str">
            <v>2.4 Intern Handel</v>
          </cell>
          <cell r="D93">
            <v>864</v>
          </cell>
          <cell r="E93">
            <v>864</v>
          </cell>
          <cell r="J93">
            <v>0</v>
          </cell>
        </row>
        <row r="94">
          <cell r="C94" t="str">
            <v>2.4 Intern Handel</v>
          </cell>
          <cell r="D94">
            <v>864</v>
          </cell>
          <cell r="E94">
            <v>864</v>
          </cell>
          <cell r="J94">
            <v>0</v>
          </cell>
        </row>
        <row r="95">
          <cell r="C95" t="str">
            <v>2.4 Intern Handel</v>
          </cell>
          <cell r="D95">
            <v>864</v>
          </cell>
          <cell r="E95">
            <v>864</v>
          </cell>
          <cell r="J95">
            <v>0</v>
          </cell>
        </row>
        <row r="96">
          <cell r="C96" t="str">
            <v>2.4 Intern Handel</v>
          </cell>
          <cell r="D96">
            <v>864</v>
          </cell>
          <cell r="E96">
            <v>864</v>
          </cell>
          <cell r="J96">
            <v>0</v>
          </cell>
        </row>
        <row r="97">
          <cell r="C97" t="str">
            <v>2.4 Intern Handel</v>
          </cell>
          <cell r="D97">
            <v>864</v>
          </cell>
          <cell r="E97">
            <v>864</v>
          </cell>
          <cell r="J97">
            <v>0</v>
          </cell>
        </row>
        <row r="98">
          <cell r="C98" t="str">
            <v>2.4 Intern Handel</v>
          </cell>
          <cell r="D98">
            <v>864</v>
          </cell>
          <cell r="E98" t="str">
            <v>sum</v>
          </cell>
          <cell r="J98">
            <v>0</v>
          </cell>
        </row>
        <row r="99">
          <cell r="C99" t="str">
            <v>2.4 Intern Handel</v>
          </cell>
          <cell r="D99">
            <v>865</v>
          </cell>
          <cell r="E99">
            <v>865</v>
          </cell>
          <cell r="J99">
            <v>0</v>
          </cell>
        </row>
        <row r="100">
          <cell r="C100" t="str">
            <v>2.4 Intern Handel</v>
          </cell>
          <cell r="D100">
            <v>865</v>
          </cell>
          <cell r="E100">
            <v>865</v>
          </cell>
          <cell r="J100">
            <v>0</v>
          </cell>
        </row>
        <row r="101">
          <cell r="C101" t="str">
            <v>2.4 Intern Handel</v>
          </cell>
          <cell r="D101">
            <v>865</v>
          </cell>
          <cell r="E101">
            <v>865</v>
          </cell>
          <cell r="J101">
            <v>0</v>
          </cell>
        </row>
        <row r="102">
          <cell r="C102" t="str">
            <v>2.4 Intern Handel</v>
          </cell>
          <cell r="D102">
            <v>865</v>
          </cell>
          <cell r="E102" t="str">
            <v>sum</v>
          </cell>
          <cell r="J102">
            <v>0</v>
          </cell>
        </row>
        <row r="103">
          <cell r="C103" t="str">
            <v>2.4 Intern Handel</v>
          </cell>
          <cell r="D103" t="str">
            <v>Total</v>
          </cell>
          <cell r="J103">
            <v>0</v>
          </cell>
        </row>
        <row r="104">
          <cell r="C104" t="str">
            <v>2.5 Intern Institut</v>
          </cell>
          <cell r="D104">
            <v>85</v>
          </cell>
          <cell r="E104">
            <v>85</v>
          </cell>
          <cell r="J104">
            <v>0</v>
          </cell>
        </row>
        <row r="105">
          <cell r="C105" t="str">
            <v>2.5 Intern Institut</v>
          </cell>
          <cell r="D105">
            <v>85</v>
          </cell>
          <cell r="E105">
            <v>85</v>
          </cell>
          <cell r="J105">
            <v>0</v>
          </cell>
        </row>
        <row r="106">
          <cell r="C106" t="str">
            <v>2.5 Intern Institut</v>
          </cell>
          <cell r="D106">
            <v>85</v>
          </cell>
          <cell r="E106">
            <v>85</v>
          </cell>
          <cell r="J106">
            <v>0</v>
          </cell>
        </row>
        <row r="107">
          <cell r="C107" t="str">
            <v>2.5 Intern Institut</v>
          </cell>
          <cell r="D107">
            <v>85</v>
          </cell>
          <cell r="E107">
            <v>85</v>
          </cell>
          <cell r="J107">
            <v>0</v>
          </cell>
        </row>
        <row r="108">
          <cell r="C108" t="str">
            <v>2.5 Intern Institut</v>
          </cell>
          <cell r="D108">
            <v>85</v>
          </cell>
          <cell r="E108" t="str">
            <v>sum</v>
          </cell>
          <cell r="J108">
            <v>0</v>
          </cell>
        </row>
        <row r="109">
          <cell r="C109" t="str">
            <v>2.5 Intern Institut</v>
          </cell>
          <cell r="D109" t="str">
            <v>Total</v>
          </cell>
          <cell r="J109">
            <v>0</v>
          </cell>
        </row>
        <row r="110">
          <cell r="C110" t="str">
            <v>Total</v>
          </cell>
          <cell r="J110">
            <v>0</v>
          </cell>
        </row>
        <row r="111">
          <cell r="J111">
            <v>-1254.2021380327981</v>
          </cell>
        </row>
        <row r="112">
          <cell r="C112" t="str">
            <v>3.1 Forbrugsomkostninger</v>
          </cell>
          <cell r="D112" t="str">
            <v>3.1.1 Husleje</v>
          </cell>
          <cell r="E112">
            <v>1610</v>
          </cell>
          <cell r="J112">
            <v>0</v>
          </cell>
        </row>
        <row r="113">
          <cell r="C113" t="str">
            <v>3.1 Forbrugsomkostninger</v>
          </cell>
          <cell r="D113" t="str">
            <v>3.1.1 Husleje</v>
          </cell>
          <cell r="E113">
            <v>1610</v>
          </cell>
          <cell r="J113">
            <v>0</v>
          </cell>
        </row>
        <row r="114">
          <cell r="C114" t="str">
            <v>3.1 Forbrugsomkostninger</v>
          </cell>
          <cell r="D114" t="str">
            <v>3.1.1 Husleje</v>
          </cell>
          <cell r="E114" t="str">
            <v>sum</v>
          </cell>
          <cell r="J114">
            <v>0</v>
          </cell>
        </row>
        <row r="115">
          <cell r="C115" t="str">
            <v>3.1 Forbrugsomkostninger</v>
          </cell>
          <cell r="D115" t="str">
            <v>3.1.2 Andre forbrugsomkosninger</v>
          </cell>
          <cell r="E115">
            <v>14</v>
          </cell>
          <cell r="J115">
            <v>0</v>
          </cell>
        </row>
        <row r="116">
          <cell r="C116" t="str">
            <v>3.1 Forbrugsomkostninger</v>
          </cell>
          <cell r="D116" t="str">
            <v>3.1.2 Andre forbrugsomkosninger</v>
          </cell>
          <cell r="E116">
            <v>14</v>
          </cell>
          <cell r="J116">
            <v>0</v>
          </cell>
        </row>
        <row r="117">
          <cell r="C117" t="str">
            <v>3.1 Forbrugsomkostninger</v>
          </cell>
          <cell r="D117" t="str">
            <v>3.1.2 Andre forbrugsomkosninger</v>
          </cell>
          <cell r="E117">
            <v>14</v>
          </cell>
          <cell r="J117">
            <v>141.9999999999996</v>
          </cell>
        </row>
        <row r="118">
          <cell r="C118" t="str">
            <v>3.1 Forbrugsomkostninger</v>
          </cell>
          <cell r="D118" t="str">
            <v>3.1.2 Andre forbrugsomkosninger</v>
          </cell>
          <cell r="E118">
            <v>14</v>
          </cell>
          <cell r="J118">
            <v>0</v>
          </cell>
        </row>
        <row r="119">
          <cell r="C119" t="str">
            <v>3.1 Forbrugsomkostninger</v>
          </cell>
          <cell r="D119" t="str">
            <v>3.1.2 Andre forbrugsomkosninger</v>
          </cell>
          <cell r="E119">
            <v>14</v>
          </cell>
          <cell r="J119">
            <v>0</v>
          </cell>
        </row>
        <row r="120">
          <cell r="C120" t="str">
            <v>3.1 Forbrugsomkostninger</v>
          </cell>
          <cell r="D120" t="str">
            <v>3.1.2 Andre forbrugsomkosninger</v>
          </cell>
          <cell r="E120">
            <v>14</v>
          </cell>
          <cell r="J120">
            <v>0</v>
          </cell>
        </row>
        <row r="121">
          <cell r="C121" t="str">
            <v>3.1 Forbrugsomkostninger</v>
          </cell>
          <cell r="D121" t="str">
            <v>3.1.2 Andre forbrugsomkosninger</v>
          </cell>
          <cell r="E121">
            <v>14</v>
          </cell>
          <cell r="J121">
            <v>0</v>
          </cell>
        </row>
        <row r="122">
          <cell r="C122" t="str">
            <v>3.1 Forbrugsomkostninger</v>
          </cell>
          <cell r="D122" t="str">
            <v>3.1.2 Andre forbrugsomkosninger</v>
          </cell>
          <cell r="E122">
            <v>14</v>
          </cell>
          <cell r="J122">
            <v>0</v>
          </cell>
        </row>
        <row r="123">
          <cell r="C123" t="str">
            <v>3.1 Forbrugsomkostninger</v>
          </cell>
          <cell r="D123" t="str">
            <v>3.1.2 Andre forbrugsomkosninger</v>
          </cell>
          <cell r="E123">
            <v>14</v>
          </cell>
          <cell r="J123">
            <v>0</v>
          </cell>
        </row>
        <row r="124">
          <cell r="C124" t="str">
            <v>3.1 Forbrugsomkostninger</v>
          </cell>
          <cell r="D124" t="str">
            <v>3.1.2 Andre forbrugsomkosninger</v>
          </cell>
          <cell r="E124">
            <v>14</v>
          </cell>
          <cell r="J124">
            <v>0</v>
          </cell>
        </row>
        <row r="125">
          <cell r="C125" t="str">
            <v>3.1 Forbrugsomkostninger</v>
          </cell>
          <cell r="D125" t="str">
            <v>3.1.2 Andre forbrugsomkosninger</v>
          </cell>
          <cell r="E125">
            <v>14</v>
          </cell>
          <cell r="J125">
            <v>0</v>
          </cell>
        </row>
        <row r="126">
          <cell r="C126" t="str">
            <v>3.1 Forbrugsomkostninger</v>
          </cell>
          <cell r="D126" t="str">
            <v>3.1.2 Andre forbrugsomkosninger</v>
          </cell>
          <cell r="E126">
            <v>14</v>
          </cell>
          <cell r="J126">
            <v>0</v>
          </cell>
        </row>
        <row r="127">
          <cell r="C127" t="str">
            <v>3.1 Forbrugsomkostninger</v>
          </cell>
          <cell r="D127" t="str">
            <v>3.1.2 Andre forbrugsomkosninger</v>
          </cell>
          <cell r="E127">
            <v>14</v>
          </cell>
          <cell r="J127">
            <v>0</v>
          </cell>
        </row>
        <row r="128">
          <cell r="C128" t="str">
            <v>3.1 Forbrugsomkostninger</v>
          </cell>
          <cell r="D128" t="str">
            <v>3.1.2 Andre forbrugsomkosninger</v>
          </cell>
          <cell r="E128">
            <v>14</v>
          </cell>
          <cell r="J128">
            <v>0</v>
          </cell>
        </row>
        <row r="129">
          <cell r="C129" t="str">
            <v>3.1 Forbrugsomkostninger</v>
          </cell>
          <cell r="D129" t="str">
            <v>3.1.2 Andre forbrugsomkosninger</v>
          </cell>
          <cell r="E129">
            <v>14</v>
          </cell>
          <cell r="J129">
            <v>0</v>
          </cell>
        </row>
        <row r="130">
          <cell r="C130" t="str">
            <v>3.1 Forbrugsomkostninger</v>
          </cell>
          <cell r="D130" t="str">
            <v>3.1.2 Andre forbrugsomkosninger</v>
          </cell>
          <cell r="E130">
            <v>14</v>
          </cell>
          <cell r="J130">
            <v>0</v>
          </cell>
        </row>
        <row r="131">
          <cell r="C131" t="str">
            <v>3.1 Forbrugsomkostninger</v>
          </cell>
          <cell r="D131" t="str">
            <v>3.1.2 Andre forbrugsomkosninger</v>
          </cell>
          <cell r="E131">
            <v>14</v>
          </cell>
          <cell r="J131">
            <v>0</v>
          </cell>
        </row>
        <row r="132">
          <cell r="C132" t="str">
            <v>3.1 Forbrugsomkostninger</v>
          </cell>
          <cell r="D132" t="str">
            <v>3.1.2 Andre forbrugsomkosninger</v>
          </cell>
          <cell r="E132">
            <v>14</v>
          </cell>
          <cell r="J132">
            <v>0</v>
          </cell>
        </row>
        <row r="133">
          <cell r="C133" t="str">
            <v>3.1 Forbrugsomkostninger</v>
          </cell>
          <cell r="D133" t="str">
            <v>3.1.2 Andre forbrugsomkosninger</v>
          </cell>
          <cell r="E133">
            <v>14</v>
          </cell>
          <cell r="J133">
            <v>0</v>
          </cell>
        </row>
        <row r="134">
          <cell r="C134" t="str">
            <v>3.1 Forbrugsomkostninger</v>
          </cell>
          <cell r="D134" t="str">
            <v>3.1.2 Andre forbrugsomkosninger</v>
          </cell>
          <cell r="E134">
            <v>14</v>
          </cell>
          <cell r="J134">
            <v>0</v>
          </cell>
        </row>
        <row r="135">
          <cell r="C135" t="str">
            <v>3.1 Forbrugsomkostninger</v>
          </cell>
          <cell r="D135" t="str">
            <v>3.1.2 Andre forbrugsomkosninger</v>
          </cell>
          <cell r="E135">
            <v>14</v>
          </cell>
          <cell r="J135">
            <v>0</v>
          </cell>
        </row>
        <row r="136">
          <cell r="C136" t="str">
            <v>3.1 Forbrugsomkostninger</v>
          </cell>
          <cell r="D136" t="str">
            <v>3.1.2 Andre forbrugsomkosninger</v>
          </cell>
          <cell r="E136">
            <v>14</v>
          </cell>
          <cell r="J136">
            <v>0</v>
          </cell>
        </row>
        <row r="137">
          <cell r="C137" t="str">
            <v>3.1 Forbrugsomkostninger</v>
          </cell>
          <cell r="D137" t="str">
            <v>3.1.2 Andre forbrugsomkosninger</v>
          </cell>
          <cell r="E137">
            <v>14</v>
          </cell>
          <cell r="J137">
            <v>0</v>
          </cell>
        </row>
        <row r="138">
          <cell r="C138" t="str">
            <v>3.1 Forbrugsomkostninger</v>
          </cell>
          <cell r="D138" t="str">
            <v>3.1.2 Andre forbrugsomkosninger</v>
          </cell>
          <cell r="E138">
            <v>14</v>
          </cell>
          <cell r="J138">
            <v>0</v>
          </cell>
        </row>
        <row r="139">
          <cell r="C139" t="str">
            <v>3.1 Forbrugsomkostninger</v>
          </cell>
          <cell r="D139" t="str">
            <v>3.1.2 Andre forbrugsomkosninger</v>
          </cell>
          <cell r="E139">
            <v>14</v>
          </cell>
          <cell r="J139">
            <v>0</v>
          </cell>
        </row>
        <row r="140">
          <cell r="C140" t="str">
            <v>3.1 Forbrugsomkostninger</v>
          </cell>
          <cell r="D140" t="str">
            <v>3.1.2 Andre forbrugsomkosninger</v>
          </cell>
          <cell r="E140">
            <v>14</v>
          </cell>
          <cell r="J140">
            <v>0</v>
          </cell>
        </row>
        <row r="141">
          <cell r="C141" t="str">
            <v>3.1 Forbrugsomkostninger</v>
          </cell>
          <cell r="D141" t="str">
            <v>3.1.2 Andre forbrugsomkosninger</v>
          </cell>
          <cell r="E141">
            <v>14</v>
          </cell>
          <cell r="J141">
            <v>0</v>
          </cell>
        </row>
        <row r="142">
          <cell r="C142" t="str">
            <v>3.1 Forbrugsomkostninger</v>
          </cell>
          <cell r="D142" t="str">
            <v>3.1.2 Andre forbrugsomkosninger</v>
          </cell>
          <cell r="E142">
            <v>14</v>
          </cell>
          <cell r="J142">
            <v>0</v>
          </cell>
        </row>
        <row r="143">
          <cell r="C143" t="str">
            <v>3.1 Forbrugsomkostninger</v>
          </cell>
          <cell r="D143" t="str">
            <v>3.1.2 Andre forbrugsomkosninger</v>
          </cell>
          <cell r="E143">
            <v>14</v>
          </cell>
          <cell r="J143">
            <v>0</v>
          </cell>
        </row>
        <row r="144">
          <cell r="C144" t="str">
            <v>3.1 Forbrugsomkostninger</v>
          </cell>
          <cell r="D144" t="str">
            <v>3.1.2 Andre forbrugsomkosninger</v>
          </cell>
          <cell r="E144">
            <v>14</v>
          </cell>
          <cell r="J144">
            <v>0</v>
          </cell>
        </row>
        <row r="145">
          <cell r="C145" t="str">
            <v>3.1 Forbrugsomkostninger</v>
          </cell>
          <cell r="D145" t="str">
            <v>3.1.2 Andre forbrugsomkosninger</v>
          </cell>
          <cell r="E145">
            <v>14</v>
          </cell>
          <cell r="J145">
            <v>0</v>
          </cell>
        </row>
        <row r="146">
          <cell r="C146" t="str">
            <v>3.1 Forbrugsomkostninger</v>
          </cell>
          <cell r="D146" t="str">
            <v>3.1.2 Andre forbrugsomkosninger</v>
          </cell>
          <cell r="E146">
            <v>14</v>
          </cell>
          <cell r="J146">
            <v>0</v>
          </cell>
        </row>
        <row r="147">
          <cell r="C147" t="str">
            <v>3.1 Forbrugsomkostninger</v>
          </cell>
          <cell r="D147" t="str">
            <v>3.1.2 Andre forbrugsomkosninger</v>
          </cell>
          <cell r="E147">
            <v>14</v>
          </cell>
          <cell r="J147">
            <v>0</v>
          </cell>
        </row>
        <row r="148">
          <cell r="C148" t="str">
            <v>3.1 Forbrugsomkostninger</v>
          </cell>
          <cell r="D148" t="str">
            <v>3.1.2 Andre forbrugsomkosninger</v>
          </cell>
          <cell r="E148">
            <v>14</v>
          </cell>
          <cell r="J148">
            <v>0</v>
          </cell>
        </row>
        <row r="149">
          <cell r="C149" t="str">
            <v>3.1 Forbrugsomkostninger</v>
          </cell>
          <cell r="D149" t="str">
            <v>3.1.2 Andre forbrugsomkosninger</v>
          </cell>
          <cell r="E149">
            <v>14</v>
          </cell>
          <cell r="J149">
            <v>0</v>
          </cell>
        </row>
        <row r="150">
          <cell r="C150" t="str">
            <v>3.1 Forbrugsomkostninger</v>
          </cell>
          <cell r="D150" t="str">
            <v>3.1.2 Andre forbrugsomkosninger</v>
          </cell>
          <cell r="E150">
            <v>14</v>
          </cell>
          <cell r="J150">
            <v>0</v>
          </cell>
        </row>
        <row r="151">
          <cell r="C151" t="str">
            <v>3.1 Forbrugsomkostninger</v>
          </cell>
          <cell r="D151" t="str">
            <v>3.1.2 Andre forbrugsomkosninger</v>
          </cell>
          <cell r="E151">
            <v>14</v>
          </cell>
          <cell r="J151">
            <v>0</v>
          </cell>
        </row>
        <row r="152">
          <cell r="C152" t="str">
            <v>3.1 Forbrugsomkostninger</v>
          </cell>
          <cell r="D152" t="str">
            <v>3.1.2 Andre forbrugsomkosninger</v>
          </cell>
          <cell r="E152">
            <v>14</v>
          </cell>
          <cell r="J152">
            <v>0</v>
          </cell>
        </row>
        <row r="153">
          <cell r="C153" t="str">
            <v>3.1 Forbrugsomkostninger</v>
          </cell>
          <cell r="D153" t="str">
            <v>3.1.2 Andre forbrugsomkosninger</v>
          </cell>
          <cell r="E153">
            <v>14</v>
          </cell>
          <cell r="J153">
            <v>0</v>
          </cell>
        </row>
        <row r="154">
          <cell r="C154" t="str">
            <v>3.1 Forbrugsomkostninger</v>
          </cell>
          <cell r="D154" t="str">
            <v>3.1.2 Andre forbrugsomkosninger</v>
          </cell>
          <cell r="E154">
            <v>14</v>
          </cell>
          <cell r="J154">
            <v>0</v>
          </cell>
        </row>
        <row r="155">
          <cell r="C155" t="str">
            <v>3.1 Forbrugsomkostninger</v>
          </cell>
          <cell r="D155" t="str">
            <v>3.1.2 Andre forbrugsomkosninger</v>
          </cell>
          <cell r="E155">
            <v>14</v>
          </cell>
          <cell r="J155">
            <v>0</v>
          </cell>
        </row>
        <row r="156">
          <cell r="C156" t="str">
            <v>3.1 Forbrugsomkostninger</v>
          </cell>
          <cell r="D156" t="str">
            <v>3.1.2 Andre forbrugsomkosninger</v>
          </cell>
          <cell r="E156">
            <v>14</v>
          </cell>
          <cell r="J156">
            <v>0</v>
          </cell>
        </row>
        <row r="157">
          <cell r="C157" t="str">
            <v>3.1 Forbrugsomkostninger</v>
          </cell>
          <cell r="D157" t="str">
            <v>3.1.2 Andre forbrugsomkosninger</v>
          </cell>
          <cell r="E157">
            <v>14</v>
          </cell>
          <cell r="J157">
            <v>0</v>
          </cell>
        </row>
        <row r="158">
          <cell r="C158" t="str">
            <v>3.1 Forbrugsomkostninger</v>
          </cell>
          <cell r="D158" t="str">
            <v>3.1.2 Andre forbrugsomkosninger</v>
          </cell>
          <cell r="E158">
            <v>14</v>
          </cell>
          <cell r="J158">
            <v>0</v>
          </cell>
        </row>
        <row r="159">
          <cell r="C159" t="str">
            <v>3.1 Forbrugsomkostninger</v>
          </cell>
          <cell r="D159" t="str">
            <v>3.1.2 Andre forbrugsomkosninger</v>
          </cell>
          <cell r="E159">
            <v>14</v>
          </cell>
          <cell r="J159">
            <v>0</v>
          </cell>
        </row>
        <row r="160">
          <cell r="C160" t="str">
            <v>3.1 Forbrugsomkostninger</v>
          </cell>
          <cell r="D160" t="str">
            <v>3.1.2 Andre forbrugsomkosninger</v>
          </cell>
          <cell r="E160">
            <v>14</v>
          </cell>
          <cell r="J160">
            <v>0</v>
          </cell>
        </row>
        <row r="161">
          <cell r="C161" t="str">
            <v>3.1 Forbrugsomkostninger</v>
          </cell>
          <cell r="D161" t="str">
            <v>3.1.2 Andre forbrugsomkosninger</v>
          </cell>
          <cell r="E161">
            <v>14</v>
          </cell>
          <cell r="J161">
            <v>0</v>
          </cell>
        </row>
        <row r="162">
          <cell r="C162" t="str">
            <v>3.1 Forbrugsomkostninger</v>
          </cell>
          <cell r="D162" t="str">
            <v>3.1.2 Andre forbrugsomkosninger</v>
          </cell>
          <cell r="E162">
            <v>14</v>
          </cell>
          <cell r="J162">
            <v>0</v>
          </cell>
        </row>
        <row r="163">
          <cell r="C163" t="str">
            <v>3.1 Forbrugsomkostninger</v>
          </cell>
          <cell r="D163" t="str">
            <v>3.1.2 Andre forbrugsomkosninger</v>
          </cell>
          <cell r="E163">
            <v>14</v>
          </cell>
          <cell r="J163">
            <v>0</v>
          </cell>
        </row>
        <row r="164">
          <cell r="C164" t="str">
            <v>3.1 Forbrugsomkostninger</v>
          </cell>
          <cell r="D164" t="str">
            <v>3.1.2 Andre forbrugsomkosninger</v>
          </cell>
          <cell r="E164">
            <v>14</v>
          </cell>
          <cell r="J164">
            <v>0</v>
          </cell>
        </row>
        <row r="165">
          <cell r="C165" t="str">
            <v>3.1 Forbrugsomkostninger</v>
          </cell>
          <cell r="D165" t="str">
            <v>3.1.2 Andre forbrugsomkosninger</v>
          </cell>
          <cell r="E165">
            <v>14</v>
          </cell>
          <cell r="J165">
            <v>0</v>
          </cell>
        </row>
        <row r="166">
          <cell r="C166" t="str">
            <v>3.1 Forbrugsomkostninger</v>
          </cell>
          <cell r="D166" t="str">
            <v>3.1.2 Andre forbrugsomkosninger</v>
          </cell>
          <cell r="E166">
            <v>14</v>
          </cell>
          <cell r="J166">
            <v>0</v>
          </cell>
        </row>
        <row r="167">
          <cell r="C167" t="str">
            <v>3.1 Forbrugsomkostninger</v>
          </cell>
          <cell r="D167" t="str">
            <v>3.1.2 Andre forbrugsomkosninger</v>
          </cell>
          <cell r="E167">
            <v>14</v>
          </cell>
          <cell r="J167">
            <v>0</v>
          </cell>
        </row>
        <row r="168">
          <cell r="C168" t="str">
            <v>3.1 Forbrugsomkostninger</v>
          </cell>
          <cell r="D168" t="str">
            <v>3.1.2 Andre forbrugsomkosninger</v>
          </cell>
          <cell r="E168">
            <v>14</v>
          </cell>
          <cell r="J168">
            <v>0</v>
          </cell>
        </row>
        <row r="169">
          <cell r="C169" t="str">
            <v>3.1 Forbrugsomkostninger</v>
          </cell>
          <cell r="D169" t="str">
            <v>3.1.2 Andre forbrugsomkosninger</v>
          </cell>
          <cell r="E169">
            <v>14</v>
          </cell>
          <cell r="J169">
            <v>0</v>
          </cell>
        </row>
        <row r="170">
          <cell r="C170" t="str">
            <v>3.1 Forbrugsomkostninger</v>
          </cell>
          <cell r="D170" t="str">
            <v>3.1.2 Andre forbrugsomkosninger</v>
          </cell>
          <cell r="E170">
            <v>14</v>
          </cell>
          <cell r="J170">
            <v>0</v>
          </cell>
        </row>
        <row r="171">
          <cell r="C171" t="str">
            <v>3.1 Forbrugsomkostninger</v>
          </cell>
          <cell r="D171" t="str">
            <v>3.1.2 Andre forbrugsomkosninger</v>
          </cell>
          <cell r="E171">
            <v>14</v>
          </cell>
          <cell r="J171">
            <v>0</v>
          </cell>
        </row>
        <row r="172">
          <cell r="C172" t="str">
            <v>3.1 Forbrugsomkostninger</v>
          </cell>
          <cell r="D172" t="str">
            <v>3.1.2 Andre forbrugsomkosninger</v>
          </cell>
          <cell r="E172">
            <v>14</v>
          </cell>
          <cell r="J172">
            <v>0</v>
          </cell>
        </row>
        <row r="173">
          <cell r="C173" t="str">
            <v>3.1 Forbrugsomkostninger</v>
          </cell>
          <cell r="D173" t="str">
            <v>3.1.2 Andre forbrugsomkosninger</v>
          </cell>
          <cell r="E173">
            <v>14</v>
          </cell>
          <cell r="J173">
            <v>0</v>
          </cell>
        </row>
        <row r="174">
          <cell r="C174" t="str">
            <v>3.1 Forbrugsomkostninger</v>
          </cell>
          <cell r="D174" t="str">
            <v>3.1.2 Andre forbrugsomkosninger</v>
          </cell>
          <cell r="E174">
            <v>14</v>
          </cell>
          <cell r="J174">
            <v>0</v>
          </cell>
        </row>
        <row r="175">
          <cell r="C175" t="str">
            <v>3.1 Forbrugsomkostninger</v>
          </cell>
          <cell r="D175" t="str">
            <v>3.1.2 Andre forbrugsomkosninger</v>
          </cell>
          <cell r="E175">
            <v>14</v>
          </cell>
          <cell r="J175">
            <v>0</v>
          </cell>
        </row>
        <row r="176">
          <cell r="C176" t="str">
            <v>3.1 Forbrugsomkostninger</v>
          </cell>
          <cell r="D176" t="str">
            <v>3.1.2 Andre forbrugsomkosninger</v>
          </cell>
          <cell r="E176">
            <v>14</v>
          </cell>
          <cell r="J176">
            <v>0</v>
          </cell>
        </row>
        <row r="177">
          <cell r="C177" t="str">
            <v>3.1 Forbrugsomkostninger</v>
          </cell>
          <cell r="D177" t="str">
            <v>3.1.2 Andre forbrugsomkosninger</v>
          </cell>
          <cell r="E177">
            <v>14</v>
          </cell>
          <cell r="J177">
            <v>0</v>
          </cell>
        </row>
        <row r="178">
          <cell r="C178" t="str">
            <v>3.1 Forbrugsomkostninger</v>
          </cell>
          <cell r="D178" t="str">
            <v>3.1.2 Andre forbrugsomkosninger</v>
          </cell>
          <cell r="E178">
            <v>14</v>
          </cell>
          <cell r="J178">
            <v>0</v>
          </cell>
        </row>
        <row r="179">
          <cell r="C179" t="str">
            <v>3.1 Forbrugsomkostninger</v>
          </cell>
          <cell r="D179" t="str">
            <v>3.1.2 Andre forbrugsomkosninger</v>
          </cell>
          <cell r="E179">
            <v>14</v>
          </cell>
          <cell r="J179">
            <v>0</v>
          </cell>
        </row>
        <row r="180">
          <cell r="C180" t="str">
            <v>3.1 Forbrugsomkostninger</v>
          </cell>
          <cell r="D180" t="str">
            <v>3.1.2 Andre forbrugsomkosninger</v>
          </cell>
          <cell r="E180">
            <v>14</v>
          </cell>
          <cell r="J180">
            <v>0</v>
          </cell>
        </row>
        <row r="181">
          <cell r="C181" t="str">
            <v>3.1 Forbrugsomkostninger</v>
          </cell>
          <cell r="D181" t="str">
            <v>3.1.2 Andre forbrugsomkosninger</v>
          </cell>
          <cell r="E181">
            <v>14</v>
          </cell>
          <cell r="J181">
            <v>0</v>
          </cell>
        </row>
        <row r="182">
          <cell r="C182" t="str">
            <v>3.1 Forbrugsomkostninger</v>
          </cell>
          <cell r="D182" t="str">
            <v>3.1.2 Andre forbrugsomkosninger</v>
          </cell>
          <cell r="E182">
            <v>14</v>
          </cell>
          <cell r="J182">
            <v>0</v>
          </cell>
        </row>
        <row r="183">
          <cell r="C183" t="str">
            <v>3.1 Forbrugsomkostninger</v>
          </cell>
          <cell r="D183" t="str">
            <v>3.1.2 Andre forbrugsomkosninger</v>
          </cell>
          <cell r="E183">
            <v>14</v>
          </cell>
          <cell r="J183">
            <v>0</v>
          </cell>
        </row>
        <row r="184">
          <cell r="C184" t="str">
            <v>3.1 Forbrugsomkostninger</v>
          </cell>
          <cell r="D184" t="str">
            <v>3.1.2 Andre forbrugsomkosninger</v>
          </cell>
          <cell r="E184">
            <v>14</v>
          </cell>
          <cell r="J184">
            <v>0</v>
          </cell>
        </row>
        <row r="185">
          <cell r="C185" t="str">
            <v>3.1 Forbrugsomkostninger</v>
          </cell>
          <cell r="D185" t="str">
            <v>3.1.2 Andre forbrugsomkosninger</v>
          </cell>
          <cell r="E185">
            <v>14</v>
          </cell>
          <cell r="J185">
            <v>0</v>
          </cell>
        </row>
        <row r="186">
          <cell r="C186" t="str">
            <v>3.1 Forbrugsomkostninger</v>
          </cell>
          <cell r="D186" t="str">
            <v>3.1.2 Andre forbrugsomkosninger</v>
          </cell>
          <cell r="E186">
            <v>14</v>
          </cell>
          <cell r="J186">
            <v>0</v>
          </cell>
        </row>
        <row r="187">
          <cell r="C187" t="str">
            <v>3.1 Forbrugsomkostninger</v>
          </cell>
          <cell r="D187" t="str">
            <v>3.1.2 Andre forbrugsomkosninger</v>
          </cell>
          <cell r="E187">
            <v>14</v>
          </cell>
          <cell r="J187">
            <v>0</v>
          </cell>
        </row>
        <row r="188">
          <cell r="C188" t="str">
            <v>3.1 Forbrugsomkostninger</v>
          </cell>
          <cell r="D188" t="str">
            <v>3.1.2 Andre forbrugsomkosninger</v>
          </cell>
          <cell r="E188">
            <v>14</v>
          </cell>
          <cell r="J188">
            <v>0</v>
          </cell>
        </row>
        <row r="189">
          <cell r="C189" t="str">
            <v>3.1 Forbrugsomkostninger</v>
          </cell>
          <cell r="D189" t="str">
            <v>3.1.2 Andre forbrugsomkosninger</v>
          </cell>
          <cell r="E189">
            <v>14</v>
          </cell>
          <cell r="J189">
            <v>0</v>
          </cell>
        </row>
        <row r="190">
          <cell r="C190" t="str">
            <v>3.1 Forbrugsomkostninger</v>
          </cell>
          <cell r="D190" t="str">
            <v>3.1.2 Andre forbrugsomkosninger</v>
          </cell>
          <cell r="E190">
            <v>14</v>
          </cell>
          <cell r="J190">
            <v>0</v>
          </cell>
        </row>
        <row r="191">
          <cell r="C191" t="str">
            <v>3.1 Forbrugsomkostninger</v>
          </cell>
          <cell r="D191" t="str">
            <v>3.1.2 Andre forbrugsomkosninger</v>
          </cell>
          <cell r="E191">
            <v>14</v>
          </cell>
          <cell r="J191">
            <v>0</v>
          </cell>
        </row>
        <row r="192">
          <cell r="C192" t="str">
            <v>3.1 Forbrugsomkostninger</v>
          </cell>
          <cell r="D192" t="str">
            <v>3.1.2 Andre forbrugsomkosninger</v>
          </cell>
          <cell r="E192">
            <v>14</v>
          </cell>
          <cell r="J192">
            <v>0</v>
          </cell>
        </row>
        <row r="193">
          <cell r="C193" t="str">
            <v>3.1 Forbrugsomkostninger</v>
          </cell>
          <cell r="D193" t="str">
            <v>3.1.2 Andre forbrugsomkosninger</v>
          </cell>
          <cell r="E193">
            <v>14</v>
          </cell>
          <cell r="J193">
            <v>0</v>
          </cell>
        </row>
        <row r="194">
          <cell r="C194" t="str">
            <v>3.1 Forbrugsomkostninger</v>
          </cell>
          <cell r="D194" t="str">
            <v>3.1.2 Andre forbrugsomkosninger</v>
          </cell>
          <cell r="E194">
            <v>14</v>
          </cell>
          <cell r="J194">
            <v>0</v>
          </cell>
        </row>
        <row r="195">
          <cell r="C195" t="str">
            <v>3.1 Forbrugsomkostninger</v>
          </cell>
          <cell r="D195" t="str">
            <v>3.1.2 Andre forbrugsomkosninger</v>
          </cell>
          <cell r="E195">
            <v>14</v>
          </cell>
          <cell r="J195">
            <v>0</v>
          </cell>
        </row>
        <row r="196">
          <cell r="C196" t="str">
            <v>3.1 Forbrugsomkostninger</v>
          </cell>
          <cell r="D196" t="str">
            <v>3.1.2 Andre forbrugsomkosninger</v>
          </cell>
          <cell r="E196">
            <v>14</v>
          </cell>
          <cell r="J196">
            <v>0</v>
          </cell>
        </row>
        <row r="197">
          <cell r="C197" t="str">
            <v>3.1 Forbrugsomkostninger</v>
          </cell>
          <cell r="D197" t="str">
            <v>3.1.2 Andre forbrugsomkosninger</v>
          </cell>
          <cell r="E197">
            <v>14</v>
          </cell>
          <cell r="J197">
            <v>0</v>
          </cell>
        </row>
        <row r="198">
          <cell r="C198" t="str">
            <v>3.1 Forbrugsomkostninger</v>
          </cell>
          <cell r="D198" t="str">
            <v>3.1.2 Andre forbrugsomkosninger</v>
          </cell>
          <cell r="E198">
            <v>14</v>
          </cell>
          <cell r="J198">
            <v>0</v>
          </cell>
        </row>
        <row r="199">
          <cell r="C199" t="str">
            <v>3.1 Forbrugsomkostninger</v>
          </cell>
          <cell r="D199" t="str">
            <v>3.1.2 Andre forbrugsomkosninger</v>
          </cell>
          <cell r="E199">
            <v>14</v>
          </cell>
          <cell r="J199">
            <v>0</v>
          </cell>
        </row>
        <row r="200">
          <cell r="C200" t="str">
            <v>3.1 Forbrugsomkostninger</v>
          </cell>
          <cell r="D200" t="str">
            <v>3.1.2 Andre forbrugsomkosninger</v>
          </cell>
          <cell r="E200">
            <v>14</v>
          </cell>
          <cell r="J200">
            <v>0</v>
          </cell>
        </row>
        <row r="201">
          <cell r="C201" t="str">
            <v>3.1 Forbrugsomkostninger</v>
          </cell>
          <cell r="D201" t="str">
            <v>3.1.2 Andre forbrugsomkosninger</v>
          </cell>
          <cell r="E201">
            <v>14</v>
          </cell>
          <cell r="J201">
            <v>0</v>
          </cell>
        </row>
        <row r="202">
          <cell r="C202" t="str">
            <v>3.1 Forbrugsomkostninger</v>
          </cell>
          <cell r="D202" t="str">
            <v>3.1.2 Andre forbrugsomkosninger</v>
          </cell>
          <cell r="E202">
            <v>14</v>
          </cell>
          <cell r="J202">
            <v>0</v>
          </cell>
        </row>
        <row r="203">
          <cell r="C203" t="str">
            <v>3.1 Forbrugsomkostninger</v>
          </cell>
          <cell r="D203" t="str">
            <v>3.1.2 Andre forbrugsomkosninger</v>
          </cell>
          <cell r="E203">
            <v>14</v>
          </cell>
          <cell r="J203">
            <v>0</v>
          </cell>
        </row>
        <row r="204">
          <cell r="C204" t="str">
            <v>3.1 Forbrugsomkostninger</v>
          </cell>
          <cell r="D204" t="str">
            <v>3.1.2 Andre forbrugsomkosninger</v>
          </cell>
          <cell r="E204">
            <v>14</v>
          </cell>
          <cell r="J204">
            <v>0</v>
          </cell>
        </row>
        <row r="205">
          <cell r="C205" t="str">
            <v>3.1 Forbrugsomkostninger</v>
          </cell>
          <cell r="D205" t="str">
            <v>3.1.2 Andre forbrugsomkosninger</v>
          </cell>
          <cell r="E205">
            <v>14</v>
          </cell>
          <cell r="J205">
            <v>0</v>
          </cell>
        </row>
        <row r="206">
          <cell r="C206" t="str">
            <v>3.1 Forbrugsomkostninger</v>
          </cell>
          <cell r="D206" t="str">
            <v>3.1.2 Andre forbrugsomkosninger</v>
          </cell>
          <cell r="E206">
            <v>14</v>
          </cell>
          <cell r="J206">
            <v>0</v>
          </cell>
        </row>
        <row r="207">
          <cell r="C207" t="str">
            <v>3.1 Forbrugsomkostninger</v>
          </cell>
          <cell r="D207" t="str">
            <v>3.1.2 Andre forbrugsomkosninger</v>
          </cell>
          <cell r="E207">
            <v>14</v>
          </cell>
          <cell r="J207">
            <v>0</v>
          </cell>
        </row>
        <row r="208">
          <cell r="C208" t="str">
            <v>3.1 Forbrugsomkostninger</v>
          </cell>
          <cell r="D208" t="str">
            <v>3.1.2 Andre forbrugsomkosninger</v>
          </cell>
          <cell r="E208">
            <v>14</v>
          </cell>
          <cell r="J208">
            <v>0</v>
          </cell>
        </row>
        <row r="209">
          <cell r="C209" t="str">
            <v>3.1 Forbrugsomkostninger</v>
          </cell>
          <cell r="D209" t="str">
            <v>3.1.2 Andre forbrugsomkosninger</v>
          </cell>
          <cell r="E209">
            <v>14</v>
          </cell>
          <cell r="J209">
            <v>0</v>
          </cell>
        </row>
        <row r="210">
          <cell r="C210" t="str">
            <v>3.1 Forbrugsomkostninger</v>
          </cell>
          <cell r="D210" t="str">
            <v>3.1.2 Andre forbrugsomkosninger</v>
          </cell>
          <cell r="E210">
            <v>14</v>
          </cell>
          <cell r="J210">
            <v>0</v>
          </cell>
        </row>
        <row r="211">
          <cell r="C211" t="str">
            <v>3.1 Forbrugsomkostninger</v>
          </cell>
          <cell r="D211" t="str">
            <v>3.1.2 Andre forbrugsomkosninger</v>
          </cell>
          <cell r="E211">
            <v>14</v>
          </cell>
          <cell r="J211">
            <v>0</v>
          </cell>
        </row>
        <row r="212">
          <cell r="C212" t="str">
            <v>3.1 Forbrugsomkostninger</v>
          </cell>
          <cell r="D212" t="str">
            <v>3.1.2 Andre forbrugsomkosninger</v>
          </cell>
          <cell r="E212">
            <v>14</v>
          </cell>
          <cell r="J212">
            <v>0</v>
          </cell>
        </row>
        <row r="213">
          <cell r="C213" t="str">
            <v>3.1 Forbrugsomkostninger</v>
          </cell>
          <cell r="D213" t="str">
            <v>3.1.2 Andre forbrugsomkosninger</v>
          </cell>
          <cell r="E213">
            <v>14</v>
          </cell>
          <cell r="J213">
            <v>0</v>
          </cell>
        </row>
        <row r="214">
          <cell r="C214" t="str">
            <v>3.1 Forbrugsomkostninger</v>
          </cell>
          <cell r="D214" t="str">
            <v>3.1.2 Andre forbrugsomkosninger</v>
          </cell>
          <cell r="E214">
            <v>14</v>
          </cell>
          <cell r="J214">
            <v>141.9999999999996</v>
          </cell>
        </row>
        <row r="215">
          <cell r="C215" t="str">
            <v>3.1 Forbrugsomkostninger</v>
          </cell>
          <cell r="D215" t="str">
            <v>3.1.2 Andre forbrugsomkosninger</v>
          </cell>
          <cell r="E215">
            <v>15</v>
          </cell>
          <cell r="J215">
            <v>9.9999999999999964</v>
          </cell>
        </row>
        <row r="216">
          <cell r="C216" t="str">
            <v>3.1 Forbrugsomkostninger</v>
          </cell>
          <cell r="D216" t="str">
            <v>3.1.2 Andre forbrugsomkosninger</v>
          </cell>
          <cell r="E216">
            <v>15</v>
          </cell>
          <cell r="J216">
            <v>0</v>
          </cell>
        </row>
        <row r="217">
          <cell r="C217" t="str">
            <v>3.1 Forbrugsomkostninger</v>
          </cell>
          <cell r="D217" t="str">
            <v>3.1.2 Andre forbrugsomkosninger</v>
          </cell>
          <cell r="E217">
            <v>15</v>
          </cell>
          <cell r="J217">
            <v>0</v>
          </cell>
        </row>
        <row r="218">
          <cell r="C218" t="str">
            <v>3.1 Forbrugsomkostninger</v>
          </cell>
          <cell r="D218" t="str">
            <v>3.1.2 Andre forbrugsomkosninger</v>
          </cell>
          <cell r="E218">
            <v>15</v>
          </cell>
          <cell r="J218">
            <v>0</v>
          </cell>
        </row>
        <row r="219">
          <cell r="C219" t="str">
            <v>3.1 Forbrugsomkostninger</v>
          </cell>
          <cell r="D219" t="str">
            <v>3.1.2 Andre forbrugsomkosninger</v>
          </cell>
          <cell r="E219">
            <v>15</v>
          </cell>
          <cell r="J219">
            <v>0</v>
          </cell>
        </row>
        <row r="220">
          <cell r="C220" t="str">
            <v>3.1 Forbrugsomkostninger</v>
          </cell>
          <cell r="D220" t="str">
            <v>3.1.2 Andre forbrugsomkosninger</v>
          </cell>
          <cell r="E220">
            <v>15</v>
          </cell>
          <cell r="J220">
            <v>0</v>
          </cell>
        </row>
        <row r="221">
          <cell r="C221" t="str">
            <v>3.1 Forbrugsomkostninger</v>
          </cell>
          <cell r="D221" t="str">
            <v>3.1.2 Andre forbrugsomkosninger</v>
          </cell>
          <cell r="E221">
            <v>15</v>
          </cell>
          <cell r="J221">
            <v>0</v>
          </cell>
        </row>
        <row r="222">
          <cell r="C222" t="str">
            <v>3.1 Forbrugsomkostninger</v>
          </cell>
          <cell r="D222" t="str">
            <v>3.1.2 Andre forbrugsomkosninger</v>
          </cell>
          <cell r="E222">
            <v>15</v>
          </cell>
          <cell r="J222">
            <v>0</v>
          </cell>
        </row>
        <row r="223">
          <cell r="C223" t="str">
            <v>3.1 Forbrugsomkostninger</v>
          </cell>
          <cell r="D223" t="str">
            <v>3.1.2 Andre forbrugsomkosninger</v>
          </cell>
          <cell r="E223">
            <v>15</v>
          </cell>
          <cell r="J223">
            <v>0</v>
          </cell>
        </row>
        <row r="224">
          <cell r="C224" t="str">
            <v>3.1 Forbrugsomkostninger</v>
          </cell>
          <cell r="D224" t="str">
            <v>3.1.2 Andre forbrugsomkosninger</v>
          </cell>
          <cell r="E224">
            <v>15</v>
          </cell>
          <cell r="J224">
            <v>0</v>
          </cell>
        </row>
        <row r="225">
          <cell r="C225" t="str">
            <v>3.1 Forbrugsomkostninger</v>
          </cell>
          <cell r="D225" t="str">
            <v>3.1.2 Andre forbrugsomkosninger</v>
          </cell>
          <cell r="E225">
            <v>15</v>
          </cell>
          <cell r="J225">
            <v>9.9999999999999964</v>
          </cell>
        </row>
        <row r="226">
          <cell r="C226" t="str">
            <v>3.1 Forbrugsomkostninger</v>
          </cell>
          <cell r="D226" t="str">
            <v>3.1.2 Andre forbrugsomkosninger</v>
          </cell>
          <cell r="E226">
            <v>16</v>
          </cell>
          <cell r="J226">
            <v>0</v>
          </cell>
        </row>
        <row r="227">
          <cell r="C227" t="str">
            <v>3.1 Forbrugsomkostninger</v>
          </cell>
          <cell r="D227" t="str">
            <v>3.1.2 Andre forbrugsomkosninger</v>
          </cell>
          <cell r="E227">
            <v>16</v>
          </cell>
          <cell r="J227">
            <v>0</v>
          </cell>
        </row>
        <row r="228">
          <cell r="C228" t="str">
            <v>3.1 Forbrugsomkostninger</v>
          </cell>
          <cell r="D228" t="str">
            <v>3.1.2 Andre forbrugsomkosninger</v>
          </cell>
          <cell r="E228">
            <v>35</v>
          </cell>
          <cell r="J228">
            <v>0</v>
          </cell>
        </row>
        <row r="229">
          <cell r="C229" t="str">
            <v>3.1 Forbrugsomkostninger</v>
          </cell>
          <cell r="D229" t="str">
            <v>3.1.2 Andre forbrugsomkosninger</v>
          </cell>
          <cell r="E229">
            <v>35</v>
          </cell>
          <cell r="J229">
            <v>0</v>
          </cell>
        </row>
        <row r="230">
          <cell r="C230" t="str">
            <v>3.1 Forbrugsomkostninger</v>
          </cell>
          <cell r="D230" t="str">
            <v>3.1.2 Andre forbrugsomkosninger</v>
          </cell>
          <cell r="E230">
            <v>35</v>
          </cell>
          <cell r="J230">
            <v>0</v>
          </cell>
        </row>
        <row r="231">
          <cell r="C231" t="str">
            <v>3.1 Forbrugsomkostninger</v>
          </cell>
          <cell r="D231" t="str">
            <v>3.1.2 Andre forbrugsomkosninger</v>
          </cell>
          <cell r="E231">
            <v>35</v>
          </cell>
          <cell r="J231">
            <v>0</v>
          </cell>
        </row>
        <row r="232">
          <cell r="C232" t="str">
            <v>3.1 Forbrugsomkostninger</v>
          </cell>
          <cell r="D232" t="str">
            <v>3.1.2 Andre forbrugsomkosninger</v>
          </cell>
          <cell r="E232">
            <v>35</v>
          </cell>
          <cell r="J232">
            <v>0</v>
          </cell>
        </row>
        <row r="233">
          <cell r="C233" t="str">
            <v>3.1 Forbrugsomkostninger</v>
          </cell>
          <cell r="D233" t="str">
            <v>3.1.2 Andre forbrugsomkosninger</v>
          </cell>
          <cell r="E233">
            <v>1630</v>
          </cell>
          <cell r="J233">
            <v>0</v>
          </cell>
        </row>
        <row r="234">
          <cell r="C234" t="str">
            <v>3.1 Forbrugsomkostninger</v>
          </cell>
          <cell r="D234" t="str">
            <v>3.1.2 Andre forbrugsomkosninger</v>
          </cell>
          <cell r="E234">
            <v>1630</v>
          </cell>
          <cell r="J234">
            <v>0</v>
          </cell>
        </row>
        <row r="235">
          <cell r="C235" t="str">
            <v>3.1 Forbrugsomkostninger</v>
          </cell>
          <cell r="D235" t="str">
            <v>3.1.2 Andre forbrugsomkosninger</v>
          </cell>
          <cell r="E235">
            <v>1630</v>
          </cell>
          <cell r="J235">
            <v>0</v>
          </cell>
        </row>
        <row r="236">
          <cell r="C236" t="str">
            <v>3.1 Forbrugsomkostninger</v>
          </cell>
          <cell r="D236" t="str">
            <v>3.1.2 Andre forbrugsomkosninger</v>
          </cell>
          <cell r="E236">
            <v>1630</v>
          </cell>
          <cell r="J236">
            <v>0</v>
          </cell>
        </row>
        <row r="237">
          <cell r="C237" t="str">
            <v>3.1 Forbrugsomkostninger</v>
          </cell>
          <cell r="D237" t="str">
            <v>3.1.2 Andre forbrugsomkosninger</v>
          </cell>
          <cell r="E237">
            <v>1630</v>
          </cell>
          <cell r="J237">
            <v>0</v>
          </cell>
        </row>
        <row r="238">
          <cell r="C238" t="str">
            <v>3.1 Forbrugsomkostninger</v>
          </cell>
          <cell r="D238" t="str">
            <v>3.1.2 Andre forbrugsomkosninger</v>
          </cell>
          <cell r="E238">
            <v>1650</v>
          </cell>
          <cell r="J238">
            <v>0</v>
          </cell>
        </row>
        <row r="239">
          <cell r="C239" t="str">
            <v>3.1 Forbrugsomkostninger</v>
          </cell>
          <cell r="D239" t="str">
            <v>3.1.2 Andre forbrugsomkosninger</v>
          </cell>
          <cell r="E239">
            <v>1650</v>
          </cell>
          <cell r="J239">
            <v>0</v>
          </cell>
        </row>
        <row r="240">
          <cell r="C240" t="str">
            <v>3.1 Forbrugsomkostninger</v>
          </cell>
          <cell r="D240" t="str">
            <v>3.1.2 Andre forbrugsomkosninger</v>
          </cell>
          <cell r="E240">
            <v>1650</v>
          </cell>
          <cell r="J240">
            <v>0</v>
          </cell>
        </row>
        <row r="241">
          <cell r="C241" t="str">
            <v>3.1 Forbrugsomkostninger</v>
          </cell>
          <cell r="D241" t="str">
            <v>3.1.2 Andre forbrugsomkosninger</v>
          </cell>
          <cell r="E241">
            <v>1650</v>
          </cell>
          <cell r="J241">
            <v>0</v>
          </cell>
        </row>
        <row r="242">
          <cell r="C242" t="str">
            <v>3.1 Forbrugsomkostninger</v>
          </cell>
          <cell r="D242" t="str">
            <v>3.1.2 Andre forbrugsomkosninger</v>
          </cell>
          <cell r="E242">
            <v>1650</v>
          </cell>
          <cell r="J242">
            <v>0</v>
          </cell>
        </row>
        <row r="243">
          <cell r="C243" t="str">
            <v>3.1 Forbrugsomkostninger</v>
          </cell>
          <cell r="D243" t="str">
            <v>3.1.2 Andre forbrugsomkosninger</v>
          </cell>
          <cell r="E243">
            <v>1650</v>
          </cell>
          <cell r="J243">
            <v>0</v>
          </cell>
        </row>
        <row r="244">
          <cell r="C244" t="str">
            <v>3.1 Forbrugsomkostninger</v>
          </cell>
          <cell r="D244" t="str">
            <v>3.1.2 Andre forbrugsomkosninger</v>
          </cell>
          <cell r="E244">
            <v>1650</v>
          </cell>
          <cell r="J244">
            <v>0</v>
          </cell>
        </row>
        <row r="245">
          <cell r="C245" t="str">
            <v>3.1 Forbrugsomkostninger</v>
          </cell>
          <cell r="D245" t="str">
            <v>3.1.2 Andre forbrugsomkosninger</v>
          </cell>
          <cell r="E245">
            <v>1650</v>
          </cell>
          <cell r="J245">
            <v>0</v>
          </cell>
        </row>
        <row r="246">
          <cell r="C246" t="str">
            <v>3.1 Forbrugsomkostninger</v>
          </cell>
          <cell r="D246" t="str">
            <v>3.1.2 Andre forbrugsomkosninger</v>
          </cell>
          <cell r="E246">
            <v>1650</v>
          </cell>
          <cell r="J246">
            <v>0</v>
          </cell>
        </row>
        <row r="247">
          <cell r="C247" t="str">
            <v>3.1 Forbrugsomkostninger</v>
          </cell>
          <cell r="D247" t="str">
            <v>3.1.2 Andre forbrugsomkosninger</v>
          </cell>
          <cell r="E247">
            <v>1650</v>
          </cell>
          <cell r="J247">
            <v>0</v>
          </cell>
        </row>
        <row r="248">
          <cell r="C248" t="str">
            <v>3.1 Forbrugsomkostninger</v>
          </cell>
          <cell r="D248" t="str">
            <v>3.1.2 Andre forbrugsomkosninger</v>
          </cell>
          <cell r="E248">
            <v>1650</v>
          </cell>
          <cell r="J248">
            <v>0</v>
          </cell>
        </row>
        <row r="249">
          <cell r="C249" t="str">
            <v>3.1 Forbrugsomkostninger</v>
          </cell>
          <cell r="D249" t="str">
            <v>3.1.2 Andre forbrugsomkosninger</v>
          </cell>
          <cell r="E249">
            <v>1650</v>
          </cell>
          <cell r="J249">
            <v>0</v>
          </cell>
        </row>
        <row r="250">
          <cell r="C250" t="str">
            <v>3.1 Forbrugsomkostninger</v>
          </cell>
          <cell r="D250" t="str">
            <v>3.1.2 Andre forbrugsomkosninger</v>
          </cell>
          <cell r="E250">
            <v>1650</v>
          </cell>
          <cell r="J250">
            <v>0</v>
          </cell>
        </row>
        <row r="251">
          <cell r="C251" t="str">
            <v>3.1 Forbrugsomkostninger</v>
          </cell>
          <cell r="D251" t="str">
            <v>3.1.2 Andre forbrugsomkosninger</v>
          </cell>
          <cell r="E251">
            <v>1650</v>
          </cell>
          <cell r="J251">
            <v>0</v>
          </cell>
        </row>
        <row r="252">
          <cell r="C252" t="str">
            <v>3.1 Forbrugsomkostninger</v>
          </cell>
          <cell r="D252" t="str">
            <v>3.1.2 Andre forbrugsomkosninger</v>
          </cell>
          <cell r="E252">
            <v>1650</v>
          </cell>
          <cell r="J252">
            <v>0</v>
          </cell>
        </row>
        <row r="253">
          <cell r="C253" t="str">
            <v>3.1 Forbrugsomkostninger</v>
          </cell>
          <cell r="D253" t="str">
            <v>3.1.2 Andre forbrugsomkosninger</v>
          </cell>
          <cell r="E253">
            <v>1650</v>
          </cell>
          <cell r="J253">
            <v>0</v>
          </cell>
        </row>
        <row r="254">
          <cell r="C254" t="str">
            <v>3.1 Forbrugsomkostninger</v>
          </cell>
          <cell r="D254" t="str">
            <v>3.1.2 Andre forbrugsomkosninger</v>
          </cell>
          <cell r="E254">
            <v>1650</v>
          </cell>
          <cell r="J254">
            <v>0</v>
          </cell>
        </row>
        <row r="255">
          <cell r="C255" t="str">
            <v>3.1 Forbrugsomkostninger</v>
          </cell>
          <cell r="D255" t="str">
            <v>3.1.2 Andre forbrugsomkosninger</v>
          </cell>
          <cell r="E255">
            <v>1650</v>
          </cell>
          <cell r="J255">
            <v>0</v>
          </cell>
        </row>
        <row r="256">
          <cell r="C256" t="str">
            <v>3.1 Forbrugsomkostninger</v>
          </cell>
          <cell r="D256" t="str">
            <v>3.1.2 Andre forbrugsomkosninger</v>
          </cell>
          <cell r="E256">
            <v>1650</v>
          </cell>
          <cell r="J256">
            <v>0</v>
          </cell>
        </row>
        <row r="257">
          <cell r="C257" t="str">
            <v>3.1 Forbrugsomkostninger</v>
          </cell>
          <cell r="D257" t="str">
            <v>3.1.2 Andre forbrugsomkosninger</v>
          </cell>
          <cell r="E257">
            <v>1650</v>
          </cell>
          <cell r="J257">
            <v>0</v>
          </cell>
        </row>
        <row r="258">
          <cell r="C258" t="str">
            <v>3.1 Forbrugsomkostninger</v>
          </cell>
          <cell r="D258" t="str">
            <v>3.1.2 Andre forbrugsomkosninger</v>
          </cell>
          <cell r="E258" t="str">
            <v>sum</v>
          </cell>
          <cell r="J258">
            <v>151.99999999999969</v>
          </cell>
        </row>
        <row r="259">
          <cell r="C259" t="str">
            <v>3.1 Forbrugsomkostninger</v>
          </cell>
          <cell r="D259" t="str">
            <v>Total</v>
          </cell>
          <cell r="J259">
            <v>151.99999999999969</v>
          </cell>
        </row>
        <row r="260">
          <cell r="C260" t="str">
            <v>3.2 Personaleomkostninger</v>
          </cell>
          <cell r="D260" t="str">
            <v>3.2.1 VIP-løn</v>
          </cell>
          <cell r="E260">
            <v>11</v>
          </cell>
          <cell r="J260">
            <v>0</v>
          </cell>
        </row>
        <row r="261">
          <cell r="C261" t="str">
            <v>3.2 Personaleomkostninger</v>
          </cell>
          <cell r="D261" t="str">
            <v>3.2.1 VIP-løn</v>
          </cell>
          <cell r="E261">
            <v>11</v>
          </cell>
          <cell r="J261">
            <v>0</v>
          </cell>
        </row>
        <row r="262">
          <cell r="C262" t="str">
            <v>3.2 Personaleomkostninger</v>
          </cell>
          <cell r="D262" t="str">
            <v>3.2.1 VIP-løn</v>
          </cell>
          <cell r="E262">
            <v>11</v>
          </cell>
          <cell r="J262">
            <v>0</v>
          </cell>
        </row>
        <row r="263">
          <cell r="C263" t="str">
            <v>3.2 Personaleomkostninger</v>
          </cell>
          <cell r="D263" t="str">
            <v>3.2.1 VIP-løn</v>
          </cell>
          <cell r="E263">
            <v>11</v>
          </cell>
          <cell r="J263">
            <v>0</v>
          </cell>
        </row>
        <row r="264">
          <cell r="C264" t="str">
            <v>3.2 Personaleomkostninger</v>
          </cell>
          <cell r="D264" t="str">
            <v>3.2.1 VIP-løn</v>
          </cell>
          <cell r="E264">
            <v>11</v>
          </cell>
          <cell r="J264">
            <v>0</v>
          </cell>
        </row>
        <row r="265">
          <cell r="C265" t="str">
            <v>3.2 Personaleomkostninger</v>
          </cell>
          <cell r="D265" t="str">
            <v>3.2.1 VIP-løn</v>
          </cell>
          <cell r="E265">
            <v>11</v>
          </cell>
          <cell r="J265">
            <v>0</v>
          </cell>
        </row>
        <row r="266">
          <cell r="C266" t="str">
            <v>3.2 Personaleomkostninger</v>
          </cell>
          <cell r="D266" t="str">
            <v>3.2.1 VIP-løn</v>
          </cell>
          <cell r="E266">
            <v>11</v>
          </cell>
          <cell r="J266">
            <v>0</v>
          </cell>
        </row>
        <row r="267">
          <cell r="C267" t="str">
            <v>3.2 Personaleomkostninger</v>
          </cell>
          <cell r="D267" t="str">
            <v>3.2.1 VIP-løn</v>
          </cell>
          <cell r="E267">
            <v>11</v>
          </cell>
          <cell r="J267">
            <v>0</v>
          </cell>
        </row>
        <row r="268">
          <cell r="C268" t="str">
            <v>3.2 Personaleomkostninger</v>
          </cell>
          <cell r="D268" t="str">
            <v>3.2.1 VIP-løn</v>
          </cell>
          <cell r="E268">
            <v>11</v>
          </cell>
          <cell r="J268">
            <v>0</v>
          </cell>
        </row>
        <row r="269">
          <cell r="C269" t="str">
            <v>3.2 Personaleomkostninger</v>
          </cell>
          <cell r="D269" t="str">
            <v>3.2.1 VIP-løn</v>
          </cell>
          <cell r="E269">
            <v>11</v>
          </cell>
          <cell r="J269">
            <v>0</v>
          </cell>
        </row>
        <row r="270">
          <cell r="C270" t="str">
            <v>3.2 Personaleomkostninger</v>
          </cell>
          <cell r="D270" t="str">
            <v>3.2.1 VIP-løn</v>
          </cell>
          <cell r="E270">
            <v>11</v>
          </cell>
          <cell r="J270">
            <v>0</v>
          </cell>
        </row>
        <row r="271">
          <cell r="C271" t="str">
            <v>3.2 Personaleomkostninger</v>
          </cell>
          <cell r="D271" t="str">
            <v>3.2.1 VIP-løn</v>
          </cell>
          <cell r="E271">
            <v>11</v>
          </cell>
          <cell r="J271">
            <v>0</v>
          </cell>
        </row>
        <row r="272">
          <cell r="C272" t="str">
            <v>3.2 Personaleomkostninger</v>
          </cell>
          <cell r="D272" t="str">
            <v>3.2.1 VIP-løn</v>
          </cell>
          <cell r="E272">
            <v>11</v>
          </cell>
          <cell r="J272">
            <v>0</v>
          </cell>
        </row>
        <row r="273">
          <cell r="C273" t="str">
            <v>3.2 Personaleomkostninger</v>
          </cell>
          <cell r="D273" t="str">
            <v>3.2.1 VIP-løn</v>
          </cell>
          <cell r="E273">
            <v>11</v>
          </cell>
          <cell r="J273">
            <v>0</v>
          </cell>
        </row>
        <row r="274">
          <cell r="C274" t="str">
            <v>3.2 Personaleomkostninger</v>
          </cell>
          <cell r="D274" t="str">
            <v>3.2.1 VIP-løn</v>
          </cell>
          <cell r="E274">
            <v>11</v>
          </cell>
          <cell r="J274">
            <v>0</v>
          </cell>
        </row>
        <row r="275">
          <cell r="C275" t="str">
            <v>3.2 Personaleomkostninger</v>
          </cell>
          <cell r="D275" t="str">
            <v>3.2.1 VIP-løn</v>
          </cell>
          <cell r="E275">
            <v>11</v>
          </cell>
          <cell r="J275">
            <v>0</v>
          </cell>
        </row>
        <row r="276">
          <cell r="C276" t="str">
            <v>3.2 Personaleomkostninger</v>
          </cell>
          <cell r="D276" t="str">
            <v>3.2.1 VIP-løn</v>
          </cell>
          <cell r="E276">
            <v>11</v>
          </cell>
          <cell r="J276">
            <v>0</v>
          </cell>
        </row>
        <row r="277">
          <cell r="C277" t="str">
            <v>3.2 Personaleomkostninger</v>
          </cell>
          <cell r="D277" t="str">
            <v>3.2.1 VIP-løn</v>
          </cell>
          <cell r="E277">
            <v>11</v>
          </cell>
          <cell r="J277">
            <v>0</v>
          </cell>
        </row>
        <row r="278">
          <cell r="C278" t="str">
            <v>3.2 Personaleomkostninger</v>
          </cell>
          <cell r="D278" t="str">
            <v>3.2.1 VIP-løn</v>
          </cell>
          <cell r="E278">
            <v>11</v>
          </cell>
          <cell r="J278">
            <v>0</v>
          </cell>
        </row>
        <row r="279">
          <cell r="C279" t="str">
            <v>3.2 Personaleomkostninger</v>
          </cell>
          <cell r="D279" t="str">
            <v>3.2.1 VIP-løn</v>
          </cell>
          <cell r="E279">
            <v>11</v>
          </cell>
          <cell r="J279">
            <v>0</v>
          </cell>
        </row>
        <row r="280">
          <cell r="C280" t="str">
            <v>3.2 Personaleomkostninger</v>
          </cell>
          <cell r="D280" t="str">
            <v>3.2.1 VIP-løn</v>
          </cell>
          <cell r="E280">
            <v>11</v>
          </cell>
          <cell r="J280">
            <v>0</v>
          </cell>
        </row>
        <row r="281">
          <cell r="C281" t="str">
            <v>3.2 Personaleomkostninger</v>
          </cell>
          <cell r="D281" t="str">
            <v>3.2.1 VIP-løn</v>
          </cell>
          <cell r="E281">
            <v>11</v>
          </cell>
          <cell r="J281">
            <v>0</v>
          </cell>
        </row>
        <row r="282">
          <cell r="C282" t="str">
            <v>3.2 Personaleomkostninger</v>
          </cell>
          <cell r="D282" t="str">
            <v>3.2.1 VIP-løn</v>
          </cell>
          <cell r="E282">
            <v>11</v>
          </cell>
          <cell r="J282">
            <v>0</v>
          </cell>
        </row>
        <row r="283">
          <cell r="C283" t="str">
            <v>3.2 Personaleomkostninger</v>
          </cell>
          <cell r="D283" t="str">
            <v>3.2.1 VIP-løn</v>
          </cell>
          <cell r="E283">
            <v>11</v>
          </cell>
          <cell r="J283">
            <v>0</v>
          </cell>
        </row>
        <row r="284">
          <cell r="C284" t="str">
            <v>3.2 Personaleomkostninger</v>
          </cell>
          <cell r="D284" t="str">
            <v>3.2.1 VIP-løn</v>
          </cell>
          <cell r="E284">
            <v>11</v>
          </cell>
          <cell r="J284">
            <v>0</v>
          </cell>
        </row>
        <row r="285">
          <cell r="C285" t="str">
            <v>3.2 Personaleomkostninger</v>
          </cell>
          <cell r="D285" t="str">
            <v>3.2.1 VIP-løn</v>
          </cell>
          <cell r="E285">
            <v>11</v>
          </cell>
          <cell r="J285">
            <v>0</v>
          </cell>
        </row>
        <row r="286">
          <cell r="C286" t="str">
            <v>3.2 Personaleomkostninger</v>
          </cell>
          <cell r="D286" t="str">
            <v>3.2.1 VIP-løn</v>
          </cell>
          <cell r="E286">
            <v>11</v>
          </cell>
          <cell r="J286">
            <v>0</v>
          </cell>
        </row>
        <row r="287">
          <cell r="C287" t="str">
            <v>3.2 Personaleomkostninger</v>
          </cell>
          <cell r="D287" t="str">
            <v>3.2.1 VIP-løn</v>
          </cell>
          <cell r="E287">
            <v>11</v>
          </cell>
          <cell r="J287">
            <v>0</v>
          </cell>
        </row>
        <row r="288">
          <cell r="C288" t="str">
            <v>3.2 Personaleomkostninger</v>
          </cell>
          <cell r="D288" t="str">
            <v>3.2.1 VIP-løn</v>
          </cell>
          <cell r="E288">
            <v>11</v>
          </cell>
          <cell r="J288">
            <v>0</v>
          </cell>
        </row>
        <row r="289">
          <cell r="C289" t="str">
            <v>3.2 Personaleomkostninger</v>
          </cell>
          <cell r="D289" t="str">
            <v>3.2.1 VIP-løn</v>
          </cell>
          <cell r="E289" t="str">
            <v>sum</v>
          </cell>
          <cell r="J289">
            <v>0</v>
          </cell>
        </row>
        <row r="290">
          <cell r="C290" t="str">
            <v>3.2 Personaleomkostninger</v>
          </cell>
          <cell r="D290" t="str">
            <v>3.2.2 VIP-frikøb</v>
          </cell>
          <cell r="E290">
            <v>11</v>
          </cell>
          <cell r="J290">
            <v>552.47375707030301</v>
          </cell>
        </row>
        <row r="291">
          <cell r="C291" t="str">
            <v>3.2 Personaleomkostninger</v>
          </cell>
          <cell r="D291" t="str">
            <v>3.2.2 VIP-frikøb</v>
          </cell>
          <cell r="E291">
            <v>11</v>
          </cell>
          <cell r="J291">
            <v>99.999960937500006</v>
          </cell>
        </row>
        <row r="292">
          <cell r="C292" t="str">
            <v>3.2 Personaleomkostninger</v>
          </cell>
          <cell r="D292" t="str">
            <v>3.2.2 VIP-frikøb</v>
          </cell>
          <cell r="E292">
            <v>11</v>
          </cell>
          <cell r="J292">
            <v>0</v>
          </cell>
        </row>
        <row r="293">
          <cell r="C293" t="str">
            <v>3.2 Personaleomkostninger</v>
          </cell>
          <cell r="D293" t="str">
            <v>3.2.2 VIP-frikøb</v>
          </cell>
          <cell r="E293">
            <v>11</v>
          </cell>
          <cell r="J293">
            <v>0</v>
          </cell>
        </row>
        <row r="294">
          <cell r="C294" t="str">
            <v>3.2 Personaleomkostninger</v>
          </cell>
          <cell r="D294" t="str">
            <v>3.2.2 VIP-frikøb</v>
          </cell>
          <cell r="E294">
            <v>11</v>
          </cell>
          <cell r="J294">
            <v>0</v>
          </cell>
        </row>
        <row r="295">
          <cell r="C295" t="str">
            <v>3.2 Personaleomkostninger</v>
          </cell>
          <cell r="D295" t="str">
            <v>3.2.2 VIP-frikøb</v>
          </cell>
          <cell r="E295">
            <v>11</v>
          </cell>
          <cell r="J295">
            <v>0</v>
          </cell>
        </row>
        <row r="296">
          <cell r="C296" t="str">
            <v>3.2 Personaleomkostninger</v>
          </cell>
          <cell r="D296" t="str">
            <v>3.2.2 VIP-frikøb</v>
          </cell>
          <cell r="E296">
            <v>11</v>
          </cell>
          <cell r="J296">
            <v>0</v>
          </cell>
        </row>
        <row r="297">
          <cell r="C297" t="str">
            <v>3.2 Personaleomkostninger</v>
          </cell>
          <cell r="D297" t="str">
            <v>3.2.2 VIP-frikøb</v>
          </cell>
          <cell r="E297">
            <v>11</v>
          </cell>
          <cell r="J297">
            <v>652.47371800780297</v>
          </cell>
        </row>
        <row r="298">
          <cell r="C298" t="str">
            <v>3.2 Personaleomkostninger</v>
          </cell>
          <cell r="D298" t="str">
            <v>3.2.2 VIP-frikøb</v>
          </cell>
          <cell r="E298" t="str">
            <v>sum</v>
          </cell>
          <cell r="J298">
            <v>652.47371800780297</v>
          </cell>
        </row>
        <row r="299">
          <cell r="C299" t="str">
            <v>3.2 Personaleomkostninger</v>
          </cell>
          <cell r="D299" t="str">
            <v>3.2.3 TAP-løn</v>
          </cell>
          <cell r="E299">
            <v>11</v>
          </cell>
          <cell r="J299">
            <v>0</v>
          </cell>
        </row>
        <row r="300">
          <cell r="C300" t="str">
            <v>3.2 Personaleomkostninger</v>
          </cell>
          <cell r="D300" t="str">
            <v>3.2.3 TAP-løn</v>
          </cell>
          <cell r="E300">
            <v>11</v>
          </cell>
          <cell r="J300">
            <v>0</v>
          </cell>
        </row>
        <row r="301">
          <cell r="C301" t="str">
            <v>3.2 Personaleomkostninger</v>
          </cell>
          <cell r="D301" t="str">
            <v>3.2.3 TAP-løn</v>
          </cell>
          <cell r="E301">
            <v>11</v>
          </cell>
          <cell r="J301">
            <v>0</v>
          </cell>
        </row>
        <row r="302">
          <cell r="C302" t="str">
            <v>3.2 Personaleomkostninger</v>
          </cell>
          <cell r="D302" t="str">
            <v>3.2.3 TAP-løn</v>
          </cell>
          <cell r="E302">
            <v>11</v>
          </cell>
          <cell r="J302">
            <v>0</v>
          </cell>
        </row>
        <row r="303">
          <cell r="C303" t="str">
            <v>3.2 Personaleomkostninger</v>
          </cell>
          <cell r="D303" t="str">
            <v>3.2.3 TAP-løn</v>
          </cell>
          <cell r="E303">
            <v>11</v>
          </cell>
          <cell r="J303">
            <v>0</v>
          </cell>
        </row>
        <row r="304">
          <cell r="C304" t="str">
            <v>3.2 Personaleomkostninger</v>
          </cell>
          <cell r="D304" t="str">
            <v>3.2.3 TAP-løn</v>
          </cell>
          <cell r="E304">
            <v>11</v>
          </cell>
          <cell r="J304">
            <v>0</v>
          </cell>
        </row>
        <row r="305">
          <cell r="C305" t="str">
            <v>3.2 Personaleomkostninger</v>
          </cell>
          <cell r="D305" t="str">
            <v>3.2.3 TAP-løn</v>
          </cell>
          <cell r="E305">
            <v>11</v>
          </cell>
          <cell r="J305">
            <v>0</v>
          </cell>
        </row>
        <row r="306">
          <cell r="C306" t="str">
            <v>3.2 Personaleomkostninger</v>
          </cell>
          <cell r="D306" t="str">
            <v>3.2.3 TAP-løn</v>
          </cell>
          <cell r="E306">
            <v>11</v>
          </cell>
          <cell r="J306">
            <v>0</v>
          </cell>
        </row>
        <row r="307">
          <cell r="C307" t="str">
            <v>3.2 Personaleomkostninger</v>
          </cell>
          <cell r="D307" t="str">
            <v>3.2.3 TAP-løn</v>
          </cell>
          <cell r="E307">
            <v>11</v>
          </cell>
          <cell r="J307">
            <v>0</v>
          </cell>
        </row>
        <row r="308">
          <cell r="C308" t="str">
            <v>3.2 Personaleomkostninger</v>
          </cell>
          <cell r="D308" t="str">
            <v>3.2.3 TAP-løn</v>
          </cell>
          <cell r="E308">
            <v>11</v>
          </cell>
          <cell r="J308">
            <v>0</v>
          </cell>
        </row>
        <row r="309">
          <cell r="C309" t="str">
            <v>3.2 Personaleomkostninger</v>
          </cell>
          <cell r="D309" t="str">
            <v>3.2.3 TAP-løn</v>
          </cell>
          <cell r="E309">
            <v>11</v>
          </cell>
          <cell r="J309">
            <v>0</v>
          </cell>
        </row>
        <row r="310">
          <cell r="C310" t="str">
            <v>3.2 Personaleomkostninger</v>
          </cell>
          <cell r="D310" t="str">
            <v>3.2.3 TAP-løn</v>
          </cell>
          <cell r="E310">
            <v>11</v>
          </cell>
          <cell r="J310">
            <v>0</v>
          </cell>
        </row>
        <row r="311">
          <cell r="C311" t="str">
            <v>3.2 Personaleomkostninger</v>
          </cell>
          <cell r="D311" t="str">
            <v>3.2.3 TAP-løn</v>
          </cell>
          <cell r="E311">
            <v>11</v>
          </cell>
          <cell r="J311">
            <v>0</v>
          </cell>
        </row>
        <row r="312">
          <cell r="C312" t="str">
            <v>3.2 Personaleomkostninger</v>
          </cell>
          <cell r="D312" t="str">
            <v>3.2.3 TAP-løn</v>
          </cell>
          <cell r="E312">
            <v>11</v>
          </cell>
          <cell r="J312">
            <v>0</v>
          </cell>
        </row>
        <row r="313">
          <cell r="C313" t="str">
            <v>3.2 Personaleomkostninger</v>
          </cell>
          <cell r="D313" t="str">
            <v>3.2.3 TAP-løn</v>
          </cell>
          <cell r="E313">
            <v>11</v>
          </cell>
          <cell r="J313">
            <v>0</v>
          </cell>
        </row>
        <row r="314">
          <cell r="C314" t="str">
            <v>3.2 Personaleomkostninger</v>
          </cell>
          <cell r="D314" t="str">
            <v>3.2.3 TAP-løn</v>
          </cell>
          <cell r="E314">
            <v>11</v>
          </cell>
          <cell r="J314">
            <v>0</v>
          </cell>
        </row>
        <row r="315">
          <cell r="C315" t="str">
            <v>3.2 Personaleomkostninger</v>
          </cell>
          <cell r="D315" t="str">
            <v>3.2.3 TAP-løn</v>
          </cell>
          <cell r="E315">
            <v>11</v>
          </cell>
          <cell r="J315">
            <v>0</v>
          </cell>
        </row>
        <row r="316">
          <cell r="C316" t="str">
            <v>3.2 Personaleomkostninger</v>
          </cell>
          <cell r="D316" t="str">
            <v>3.2.3 TAP-løn</v>
          </cell>
          <cell r="E316">
            <v>11</v>
          </cell>
          <cell r="J316">
            <v>0</v>
          </cell>
        </row>
        <row r="317">
          <cell r="C317" t="str">
            <v>3.2 Personaleomkostninger</v>
          </cell>
          <cell r="D317" t="str">
            <v>3.2.3 TAP-løn</v>
          </cell>
          <cell r="E317">
            <v>11</v>
          </cell>
          <cell r="J317">
            <v>0</v>
          </cell>
        </row>
        <row r="318">
          <cell r="C318" t="str">
            <v>3.2 Personaleomkostninger</v>
          </cell>
          <cell r="D318" t="str">
            <v>3.2.3 TAP-løn</v>
          </cell>
          <cell r="E318" t="str">
            <v>sum</v>
          </cell>
          <cell r="J318">
            <v>0</v>
          </cell>
        </row>
        <row r="319">
          <cell r="C319" t="str">
            <v>3.2 Personaleomkostninger</v>
          </cell>
          <cell r="D319" t="str">
            <v>3.2.4 TAP-frikøb</v>
          </cell>
          <cell r="E319">
            <v>11</v>
          </cell>
          <cell r="J319">
            <v>0</v>
          </cell>
        </row>
        <row r="320">
          <cell r="C320" t="str">
            <v>3.2 Personaleomkostninger</v>
          </cell>
          <cell r="D320" t="str">
            <v>3.2.4 TAP-frikøb</v>
          </cell>
          <cell r="E320">
            <v>11</v>
          </cell>
          <cell r="J320">
            <v>0</v>
          </cell>
        </row>
        <row r="321">
          <cell r="C321" t="str">
            <v>3.2 Personaleomkostninger</v>
          </cell>
          <cell r="D321" t="str">
            <v>3.2.4 TAP-frikøb</v>
          </cell>
          <cell r="E321">
            <v>11</v>
          </cell>
          <cell r="J321">
            <v>0</v>
          </cell>
        </row>
        <row r="322">
          <cell r="C322" t="str">
            <v>3.2 Personaleomkostninger</v>
          </cell>
          <cell r="D322" t="str">
            <v>3.2.4 TAP-frikøb</v>
          </cell>
          <cell r="E322" t="str">
            <v>sum</v>
          </cell>
          <cell r="J322">
            <v>0</v>
          </cell>
        </row>
        <row r="323">
          <cell r="C323" t="str">
            <v>3.2 Personaleomkostninger</v>
          </cell>
          <cell r="D323" t="str">
            <v>3.2.5 Løntilskud mv. (Frikøb)</v>
          </cell>
          <cell r="E323">
            <v>11</v>
          </cell>
          <cell r="J323">
            <v>0</v>
          </cell>
        </row>
        <row r="324">
          <cell r="C324" t="str">
            <v>3.2 Personaleomkostninger</v>
          </cell>
          <cell r="D324" t="str">
            <v>3.2.5 Løntilskud mv. (Frikøb)</v>
          </cell>
          <cell r="E324">
            <v>11</v>
          </cell>
          <cell r="J324">
            <v>0</v>
          </cell>
        </row>
        <row r="325">
          <cell r="C325" t="str">
            <v>3.2 Personaleomkostninger</v>
          </cell>
          <cell r="D325" t="str">
            <v>3.2.5 Løntilskud mv. (Frikøb)</v>
          </cell>
          <cell r="E325">
            <v>11</v>
          </cell>
          <cell r="J325">
            <v>0</v>
          </cell>
        </row>
        <row r="326">
          <cell r="C326" t="str">
            <v>3.2 Personaleomkostninger</v>
          </cell>
          <cell r="D326" t="str">
            <v>3.2.5 Løntilskud mv. (Frikøb)</v>
          </cell>
          <cell r="E326">
            <v>11</v>
          </cell>
          <cell r="J326">
            <v>0</v>
          </cell>
        </row>
        <row r="327">
          <cell r="C327" t="str">
            <v>3.2 Personaleomkostninger</v>
          </cell>
          <cell r="D327" t="str">
            <v>3.2.5 Løntilskud mv. (Frikøb)</v>
          </cell>
          <cell r="E327">
            <v>11</v>
          </cell>
          <cell r="J327">
            <v>0</v>
          </cell>
        </row>
        <row r="328">
          <cell r="C328" t="str">
            <v>3.2 Personaleomkostninger</v>
          </cell>
          <cell r="D328" t="str">
            <v>3.2.5 Løntilskud mv. (Frikøb)</v>
          </cell>
          <cell r="E328">
            <v>11</v>
          </cell>
          <cell r="J328">
            <v>0</v>
          </cell>
        </row>
        <row r="329">
          <cell r="C329" t="str">
            <v>3.2 Personaleomkostninger</v>
          </cell>
          <cell r="D329" t="str">
            <v>3.2.5 Løntilskud mv. (Frikøb)</v>
          </cell>
          <cell r="E329">
            <v>11</v>
          </cell>
          <cell r="J329">
            <v>0</v>
          </cell>
        </row>
        <row r="330">
          <cell r="C330" t="str">
            <v>3.2 Personaleomkostninger</v>
          </cell>
          <cell r="D330" t="str">
            <v>3.2.5 Løntilskud mv. (Frikøb)</v>
          </cell>
          <cell r="E330">
            <v>11</v>
          </cell>
          <cell r="J330">
            <v>0</v>
          </cell>
        </row>
        <row r="331">
          <cell r="C331" t="str">
            <v>3.2 Personaleomkostninger</v>
          </cell>
          <cell r="D331" t="str">
            <v>3.2.5 Løntilskud mv. (Frikøb)</v>
          </cell>
          <cell r="E331">
            <v>52</v>
          </cell>
          <cell r="J331">
            <v>0</v>
          </cell>
        </row>
        <row r="332">
          <cell r="C332" t="str">
            <v>3.2 Personaleomkostninger</v>
          </cell>
          <cell r="D332" t="str">
            <v>3.2.5 Løntilskud mv. (Frikøb)</v>
          </cell>
          <cell r="E332">
            <v>52</v>
          </cell>
          <cell r="J332">
            <v>0</v>
          </cell>
        </row>
        <row r="333">
          <cell r="C333" t="str">
            <v>3.2 Personaleomkostninger</v>
          </cell>
          <cell r="D333" t="str">
            <v>3.2.5 Løntilskud mv. (Frikøb)</v>
          </cell>
          <cell r="E333" t="str">
            <v>sum</v>
          </cell>
          <cell r="J333">
            <v>0</v>
          </cell>
        </row>
        <row r="334">
          <cell r="C334" t="str">
            <v>3.2 Personaleomkostninger</v>
          </cell>
          <cell r="D334" t="str">
            <v>3.2.6 Refusioner</v>
          </cell>
          <cell r="E334">
            <v>12</v>
          </cell>
          <cell r="J334">
            <v>0</v>
          </cell>
        </row>
        <row r="335">
          <cell r="C335" t="str">
            <v>3.2 Personaleomkostninger</v>
          </cell>
          <cell r="D335" t="str">
            <v>3.2.6 Refusioner</v>
          </cell>
          <cell r="E335">
            <v>12</v>
          </cell>
          <cell r="J335">
            <v>0</v>
          </cell>
        </row>
        <row r="336">
          <cell r="C336" t="str">
            <v>3.2 Personaleomkostninger</v>
          </cell>
          <cell r="D336" t="str">
            <v>3.2.6 Refusioner</v>
          </cell>
          <cell r="E336">
            <v>12</v>
          </cell>
          <cell r="J336">
            <v>0</v>
          </cell>
        </row>
        <row r="337">
          <cell r="C337" t="str">
            <v>3.2 Personaleomkostninger</v>
          </cell>
          <cell r="D337" t="str">
            <v>3.2.6 Refusioner</v>
          </cell>
          <cell r="E337">
            <v>12</v>
          </cell>
          <cell r="J337">
            <v>0</v>
          </cell>
        </row>
        <row r="338">
          <cell r="C338" t="str">
            <v>3.2 Personaleomkostninger</v>
          </cell>
          <cell r="D338" t="str">
            <v>3.2.6 Refusioner</v>
          </cell>
          <cell r="E338">
            <v>12</v>
          </cell>
          <cell r="J338">
            <v>0</v>
          </cell>
        </row>
        <row r="339">
          <cell r="C339" t="str">
            <v>3.2 Personaleomkostninger</v>
          </cell>
          <cell r="D339" t="str">
            <v>3.2.6 Refusioner</v>
          </cell>
          <cell r="E339">
            <v>12</v>
          </cell>
          <cell r="J339">
            <v>0</v>
          </cell>
        </row>
        <row r="340">
          <cell r="C340" t="str">
            <v>3.2 Personaleomkostninger</v>
          </cell>
          <cell r="D340" t="str">
            <v>3.2.6 Refusioner</v>
          </cell>
          <cell r="E340">
            <v>12</v>
          </cell>
          <cell r="J340">
            <v>0</v>
          </cell>
        </row>
        <row r="341">
          <cell r="C341" t="str">
            <v>3.2 Personaleomkostninger</v>
          </cell>
          <cell r="D341" t="str">
            <v>3.2.6 Refusioner</v>
          </cell>
          <cell r="E341">
            <v>12</v>
          </cell>
          <cell r="J341">
            <v>0</v>
          </cell>
        </row>
        <row r="342">
          <cell r="C342" t="str">
            <v>3.2 Personaleomkostninger</v>
          </cell>
          <cell r="D342" t="str">
            <v>3.2.6 Refusioner</v>
          </cell>
          <cell r="E342">
            <v>12</v>
          </cell>
          <cell r="J342">
            <v>0</v>
          </cell>
        </row>
        <row r="343">
          <cell r="C343" t="str">
            <v>3.2 Personaleomkostninger</v>
          </cell>
          <cell r="D343" t="str">
            <v>3.2.6 Refusioner</v>
          </cell>
          <cell r="E343">
            <v>12</v>
          </cell>
          <cell r="J343">
            <v>0</v>
          </cell>
        </row>
        <row r="344">
          <cell r="C344" t="str">
            <v>3.2 Personaleomkostninger</v>
          </cell>
          <cell r="D344" t="str">
            <v>3.2.6 Refusioner</v>
          </cell>
          <cell r="E344" t="str">
            <v>sum</v>
          </cell>
          <cell r="J344">
            <v>0</v>
          </cell>
        </row>
        <row r="345">
          <cell r="C345" t="str">
            <v>3.2 Personaleomkostninger</v>
          </cell>
          <cell r="D345" t="str">
            <v>3.2.7 AER-bidrag</v>
          </cell>
          <cell r="E345">
            <v>1660</v>
          </cell>
          <cell r="J345">
            <v>0</v>
          </cell>
        </row>
        <row r="346">
          <cell r="C346" t="str">
            <v>3.2 Personaleomkostninger</v>
          </cell>
          <cell r="D346" t="str">
            <v>3.2.7 AER-bidrag</v>
          </cell>
          <cell r="E346">
            <v>1660</v>
          </cell>
          <cell r="J346">
            <v>0</v>
          </cell>
        </row>
        <row r="347">
          <cell r="C347" t="str">
            <v>3.2 Personaleomkostninger</v>
          </cell>
          <cell r="D347" t="str">
            <v>3.2.7 AER-bidrag</v>
          </cell>
          <cell r="E347">
            <v>1660</v>
          </cell>
          <cell r="J347">
            <v>0</v>
          </cell>
        </row>
        <row r="348">
          <cell r="C348" t="str">
            <v>3.2 Personaleomkostninger</v>
          </cell>
          <cell r="D348" t="str">
            <v>3.2.7 AER-bidrag</v>
          </cell>
          <cell r="E348">
            <v>1660</v>
          </cell>
          <cell r="J348">
            <v>0</v>
          </cell>
        </row>
        <row r="349">
          <cell r="C349" t="str">
            <v>3.2 Personaleomkostninger</v>
          </cell>
          <cell r="D349" t="str">
            <v>3.2.7 AER-bidrag</v>
          </cell>
          <cell r="E349">
            <v>1660</v>
          </cell>
          <cell r="J349">
            <v>0</v>
          </cell>
        </row>
        <row r="350">
          <cell r="C350" t="str">
            <v>3.2 Personaleomkostninger</v>
          </cell>
          <cell r="D350" t="str">
            <v>3.2.7 AER-bidrag</v>
          </cell>
          <cell r="E350">
            <v>1660</v>
          </cell>
          <cell r="J350">
            <v>0</v>
          </cell>
        </row>
        <row r="351">
          <cell r="C351" t="str">
            <v>3.2 Personaleomkostninger</v>
          </cell>
          <cell r="D351" t="str">
            <v>3.2.7 AER-bidrag</v>
          </cell>
          <cell r="E351">
            <v>1660</v>
          </cell>
          <cell r="J351">
            <v>0</v>
          </cell>
        </row>
        <row r="352">
          <cell r="C352" t="str">
            <v>3.2 Personaleomkostninger</v>
          </cell>
          <cell r="D352" t="str">
            <v>3.2.7 AER-bidrag</v>
          </cell>
          <cell r="E352">
            <v>1660</v>
          </cell>
          <cell r="J352">
            <v>0</v>
          </cell>
        </row>
        <row r="353">
          <cell r="C353" t="str">
            <v>3.2 Personaleomkostninger</v>
          </cell>
          <cell r="D353" t="str">
            <v>3.2.7 AER-bidrag</v>
          </cell>
          <cell r="E353">
            <v>1660</v>
          </cell>
          <cell r="J353">
            <v>0</v>
          </cell>
        </row>
        <row r="354">
          <cell r="C354" t="str">
            <v>3.2 Personaleomkostninger</v>
          </cell>
          <cell r="D354" t="str">
            <v>3.2.7 AER-bidrag</v>
          </cell>
          <cell r="E354">
            <v>1660</v>
          </cell>
          <cell r="J354">
            <v>0</v>
          </cell>
        </row>
        <row r="355">
          <cell r="C355" t="str">
            <v>3.2 Personaleomkostninger</v>
          </cell>
          <cell r="D355" t="str">
            <v>3.2.7 AER-bidrag</v>
          </cell>
          <cell r="E355">
            <v>1660</v>
          </cell>
          <cell r="J355">
            <v>0</v>
          </cell>
        </row>
        <row r="356">
          <cell r="C356" t="str">
            <v>3.2 Personaleomkostninger</v>
          </cell>
          <cell r="D356" t="str">
            <v>3.2.7 AER-bidrag</v>
          </cell>
          <cell r="E356">
            <v>1660</v>
          </cell>
          <cell r="J356">
            <v>0</v>
          </cell>
        </row>
        <row r="357">
          <cell r="C357" t="str">
            <v>3.2 Personaleomkostninger</v>
          </cell>
          <cell r="D357" t="str">
            <v>3.2.7 AER-bidrag</v>
          </cell>
          <cell r="E357">
            <v>1660</v>
          </cell>
          <cell r="J357">
            <v>0</v>
          </cell>
        </row>
        <row r="358">
          <cell r="C358" t="str">
            <v>3.2 Personaleomkostninger</v>
          </cell>
          <cell r="D358" t="str">
            <v>3.2.7 AER-bidrag</v>
          </cell>
          <cell r="E358">
            <v>1660</v>
          </cell>
          <cell r="J358">
            <v>0</v>
          </cell>
        </row>
        <row r="359">
          <cell r="C359" t="str">
            <v>3.2 Personaleomkostninger</v>
          </cell>
          <cell r="D359" t="str">
            <v>3.2.7 AER-bidrag</v>
          </cell>
          <cell r="E359">
            <v>1660</v>
          </cell>
          <cell r="J359">
            <v>0</v>
          </cell>
        </row>
        <row r="360">
          <cell r="C360" t="str">
            <v>3.2 Personaleomkostninger</v>
          </cell>
          <cell r="D360" t="str">
            <v>3.2.7 AER-bidrag</v>
          </cell>
          <cell r="E360">
            <v>1660</v>
          </cell>
          <cell r="J360">
            <v>0</v>
          </cell>
        </row>
        <row r="361">
          <cell r="C361" t="str">
            <v>3.2 Personaleomkostninger</v>
          </cell>
          <cell r="D361" t="str">
            <v>3.2.7 AER-bidrag</v>
          </cell>
          <cell r="E361">
            <v>1660</v>
          </cell>
          <cell r="J361">
            <v>0</v>
          </cell>
        </row>
        <row r="362">
          <cell r="C362" t="str">
            <v>3.2 Personaleomkostninger</v>
          </cell>
          <cell r="D362" t="str">
            <v>3.2.7 AER-bidrag</v>
          </cell>
          <cell r="E362">
            <v>1660</v>
          </cell>
          <cell r="J362">
            <v>0</v>
          </cell>
        </row>
        <row r="363">
          <cell r="C363" t="str">
            <v>3.2 Personaleomkostninger</v>
          </cell>
          <cell r="D363" t="str">
            <v>3.2.7 AER-bidrag</v>
          </cell>
          <cell r="E363">
            <v>1660</v>
          </cell>
          <cell r="J363">
            <v>0</v>
          </cell>
        </row>
        <row r="364">
          <cell r="C364" t="str">
            <v>3.2 Personaleomkostninger</v>
          </cell>
          <cell r="D364" t="str">
            <v>3.2.7 AER-bidrag</v>
          </cell>
          <cell r="E364">
            <v>1660</v>
          </cell>
          <cell r="J364">
            <v>0</v>
          </cell>
        </row>
        <row r="365">
          <cell r="C365" t="str">
            <v>3.2 Personaleomkostninger</v>
          </cell>
          <cell r="D365" t="str">
            <v>3.2.7 AER-bidrag</v>
          </cell>
          <cell r="E365">
            <v>1660</v>
          </cell>
          <cell r="J365">
            <v>0</v>
          </cell>
        </row>
        <row r="366">
          <cell r="C366" t="str">
            <v>3.2 Personaleomkostninger</v>
          </cell>
          <cell r="D366" t="str">
            <v>3.2.7 AER-bidrag</v>
          </cell>
          <cell r="E366" t="str">
            <v>sum</v>
          </cell>
          <cell r="J366">
            <v>0</v>
          </cell>
        </row>
        <row r="367">
          <cell r="C367" t="str">
            <v>3.2 Personaleomkostninger</v>
          </cell>
          <cell r="D367" t="str">
            <v>Total</v>
          </cell>
          <cell r="J367">
            <v>652.47371800780297</v>
          </cell>
        </row>
        <row r="368">
          <cell r="C368" t="str">
            <v>3.3 Andre driftsomkostninger</v>
          </cell>
          <cell r="D368" t="str">
            <v>3.3.1 Skatter og tilskud</v>
          </cell>
          <cell r="E368">
            <v>1680</v>
          </cell>
          <cell r="J368">
            <v>0</v>
          </cell>
        </row>
        <row r="369">
          <cell r="C369" t="str">
            <v>3.3 Andre driftsomkostninger</v>
          </cell>
          <cell r="D369" t="str">
            <v>3.3.1 Skatter og tilskud</v>
          </cell>
          <cell r="E369">
            <v>1680</v>
          </cell>
          <cell r="J369">
            <v>0</v>
          </cell>
        </row>
        <row r="370">
          <cell r="C370" t="str">
            <v>3.3 Andre driftsomkostninger</v>
          </cell>
          <cell r="D370" t="str">
            <v>3.3.1 Skatter og tilskud</v>
          </cell>
          <cell r="E370" t="str">
            <v>sum</v>
          </cell>
          <cell r="J370">
            <v>0</v>
          </cell>
        </row>
        <row r="371">
          <cell r="C371" t="str">
            <v>3.3 Andre driftsomkostninger</v>
          </cell>
          <cell r="D371" t="str">
            <v>3.3.2 Hensættelser og overførsel til samarb.partner</v>
          </cell>
          <cell r="E371">
            <v>199000</v>
          </cell>
          <cell r="J371">
            <v>0</v>
          </cell>
        </row>
        <row r="372">
          <cell r="C372" t="str">
            <v>3.3 Andre driftsomkostninger</v>
          </cell>
          <cell r="D372" t="str">
            <v>3.3.2 Hensættelser og overførsel til samarb.partner</v>
          </cell>
          <cell r="E372">
            <v>199000</v>
          </cell>
          <cell r="J372">
            <v>0</v>
          </cell>
        </row>
        <row r="373">
          <cell r="C373" t="str">
            <v>3.3 Andre driftsomkostninger</v>
          </cell>
          <cell r="D373" t="str">
            <v>3.3.2 Hensættelser og overførsel til samarb.partner</v>
          </cell>
          <cell r="E373">
            <v>199011</v>
          </cell>
          <cell r="J373">
            <v>0</v>
          </cell>
        </row>
        <row r="374">
          <cell r="C374" t="str">
            <v>3.3 Andre driftsomkostninger</v>
          </cell>
          <cell r="D374" t="str">
            <v>3.3.2 Hensættelser og overførsel til samarb.partner</v>
          </cell>
          <cell r="E374">
            <v>199011</v>
          </cell>
          <cell r="J374">
            <v>0</v>
          </cell>
        </row>
        <row r="375">
          <cell r="C375" t="str">
            <v>3.3 Andre driftsomkostninger</v>
          </cell>
          <cell r="D375" t="str">
            <v>3.3.2 Hensættelser og overførsel til samarb.partner</v>
          </cell>
          <cell r="E375" t="str">
            <v>sum</v>
          </cell>
          <cell r="J375">
            <v>0</v>
          </cell>
        </row>
        <row r="376">
          <cell r="C376" t="str">
            <v>3.3 Andre driftsomkostninger</v>
          </cell>
          <cell r="D376" t="str">
            <v>Total</v>
          </cell>
          <cell r="J376">
            <v>0</v>
          </cell>
        </row>
        <row r="377">
          <cell r="C377" t="str">
            <v>Total</v>
          </cell>
          <cell r="J377">
            <v>804.47371800780274</v>
          </cell>
        </row>
        <row r="378">
          <cell r="C378" t="str">
            <v>4.1 Interne Projektomkostninger</v>
          </cell>
          <cell r="D378" t="str">
            <v>4.1.1 Overhead</v>
          </cell>
          <cell r="E378">
            <v>710000</v>
          </cell>
          <cell r="J378">
            <v>0</v>
          </cell>
        </row>
        <row r="379">
          <cell r="C379" t="str">
            <v>4.1 Interne Projektomkostninger</v>
          </cell>
          <cell r="D379" t="str">
            <v>4.1.1 Overhead</v>
          </cell>
          <cell r="E379">
            <v>710000</v>
          </cell>
          <cell r="J379">
            <v>0</v>
          </cell>
        </row>
        <row r="380">
          <cell r="C380" t="str">
            <v>4.1 Interne Projektomkostninger</v>
          </cell>
          <cell r="D380" t="str">
            <v>4.1.1 Overhead</v>
          </cell>
          <cell r="E380">
            <v>711000</v>
          </cell>
          <cell r="J380">
            <v>297</v>
          </cell>
        </row>
        <row r="381">
          <cell r="C381" t="str">
            <v>4.1 Interne Projektomkostninger</v>
          </cell>
          <cell r="D381" t="str">
            <v>4.1.1 Overhead</v>
          </cell>
          <cell r="E381">
            <v>711000</v>
          </cell>
          <cell r="J381">
            <v>297</v>
          </cell>
        </row>
        <row r="382">
          <cell r="C382" t="str">
            <v>4.1 Interne Projektomkostninger</v>
          </cell>
          <cell r="D382" t="str">
            <v>4.1.1 Overhead</v>
          </cell>
          <cell r="E382">
            <v>711002</v>
          </cell>
          <cell r="J382">
            <v>103.7284200249958</v>
          </cell>
        </row>
        <row r="383">
          <cell r="C383" t="str">
            <v>4.1 Interne Projektomkostninger</v>
          </cell>
          <cell r="D383" t="str">
            <v>4.1.1 Overhead</v>
          </cell>
          <cell r="E383">
            <v>711002</v>
          </cell>
          <cell r="J383">
            <v>103.7284200249958</v>
          </cell>
        </row>
        <row r="384">
          <cell r="C384" t="str">
            <v>4.1 Interne Projektomkostninger</v>
          </cell>
          <cell r="D384" t="str">
            <v>4.1.1 Overhead</v>
          </cell>
          <cell r="E384">
            <v>711013</v>
          </cell>
          <cell r="J384">
            <v>0</v>
          </cell>
        </row>
        <row r="385">
          <cell r="C385" t="str">
            <v>4.1 Interne Projektomkostninger</v>
          </cell>
          <cell r="D385" t="str">
            <v>4.1.1 Overhead</v>
          </cell>
          <cell r="E385">
            <v>711013</v>
          </cell>
          <cell r="J385">
            <v>0</v>
          </cell>
        </row>
        <row r="386">
          <cell r="C386" t="str">
            <v>4.1 Interne Projektomkostninger</v>
          </cell>
          <cell r="D386" t="str">
            <v>4.1.1 Overhead</v>
          </cell>
          <cell r="E386" t="str">
            <v>sum</v>
          </cell>
          <cell r="J386">
            <v>400.72842002499573</v>
          </cell>
        </row>
        <row r="387">
          <cell r="C387" t="str">
            <v>4.1 Interne Projektomkostninger</v>
          </cell>
          <cell r="D387" t="str">
            <v>4.1.2 ISO / Int.handel</v>
          </cell>
          <cell r="E387">
            <v>711024</v>
          </cell>
          <cell r="J387">
            <v>48.99999999999995</v>
          </cell>
        </row>
        <row r="388">
          <cell r="C388" t="str">
            <v>4.1 Interne Projektomkostninger</v>
          </cell>
          <cell r="D388" t="str">
            <v>4.1.2 ISO / Int.handel</v>
          </cell>
          <cell r="E388">
            <v>711024</v>
          </cell>
          <cell r="J388">
            <v>48.99999999999995</v>
          </cell>
        </row>
        <row r="389">
          <cell r="C389" t="str">
            <v>4.1 Interne Projektomkostninger</v>
          </cell>
          <cell r="D389" t="str">
            <v>4.1.2 ISO / Int.handel</v>
          </cell>
          <cell r="E389">
            <v>711025</v>
          </cell>
          <cell r="J389">
            <v>0</v>
          </cell>
        </row>
        <row r="390">
          <cell r="C390" t="str">
            <v>4.1 Interne Projektomkostninger</v>
          </cell>
          <cell r="D390" t="str">
            <v>4.1.2 ISO / Int.handel</v>
          </cell>
          <cell r="E390">
            <v>711025</v>
          </cell>
          <cell r="J390">
            <v>0</v>
          </cell>
        </row>
        <row r="391">
          <cell r="C391" t="str">
            <v>4.1 Interne Projektomkostninger</v>
          </cell>
          <cell r="D391" t="str">
            <v>4.1.2 ISO / Int.handel</v>
          </cell>
          <cell r="E391">
            <v>711026</v>
          </cell>
          <cell r="J391">
            <v>0</v>
          </cell>
        </row>
        <row r="392">
          <cell r="C392" t="str">
            <v>4.1 Interne Projektomkostninger</v>
          </cell>
          <cell r="D392" t="str">
            <v>4.1.2 ISO / Int.handel</v>
          </cell>
          <cell r="E392">
            <v>711026</v>
          </cell>
          <cell r="J392">
            <v>0</v>
          </cell>
        </row>
        <row r="393">
          <cell r="C393" t="str">
            <v>4.1 Interne Projektomkostninger</v>
          </cell>
          <cell r="D393" t="str">
            <v>4.1.2 ISO / Int.handel</v>
          </cell>
          <cell r="E393">
            <v>711028</v>
          </cell>
          <cell r="J393">
            <v>0</v>
          </cell>
        </row>
        <row r="394">
          <cell r="C394" t="str">
            <v>4.1 Interne Projektomkostninger</v>
          </cell>
          <cell r="D394" t="str">
            <v>4.1.2 ISO / Int.handel</v>
          </cell>
          <cell r="E394">
            <v>711028</v>
          </cell>
          <cell r="J394">
            <v>0</v>
          </cell>
        </row>
        <row r="395">
          <cell r="C395" t="str">
            <v>4.1 Interne Projektomkostninger</v>
          </cell>
          <cell r="D395" t="str">
            <v>4.1.2 ISO / Int.handel</v>
          </cell>
          <cell r="E395">
            <v>711041</v>
          </cell>
          <cell r="J395">
            <v>0</v>
          </cell>
        </row>
        <row r="396">
          <cell r="C396" t="str">
            <v>4.1 Interne Projektomkostninger</v>
          </cell>
          <cell r="D396" t="str">
            <v>4.1.2 ISO / Int.handel</v>
          </cell>
          <cell r="E396">
            <v>711041</v>
          </cell>
          <cell r="J396">
            <v>0</v>
          </cell>
        </row>
        <row r="397">
          <cell r="C397" t="str">
            <v>4.1 Interne Projektomkostninger</v>
          </cell>
          <cell r="D397" t="str">
            <v>4.1.2 ISO / Int.handel</v>
          </cell>
          <cell r="E397">
            <v>711042</v>
          </cell>
          <cell r="J397">
            <v>0</v>
          </cell>
        </row>
        <row r="398">
          <cell r="C398" t="str">
            <v>4.1 Interne Projektomkostninger</v>
          </cell>
          <cell r="D398" t="str">
            <v>4.1.2 ISO / Int.handel</v>
          </cell>
          <cell r="E398">
            <v>711042</v>
          </cell>
          <cell r="J398">
            <v>0</v>
          </cell>
        </row>
        <row r="399">
          <cell r="C399" t="str">
            <v>4.1 Interne Projektomkostninger</v>
          </cell>
          <cell r="D399" t="str">
            <v>4.1.2 ISO / Int.handel</v>
          </cell>
          <cell r="E399">
            <v>711082</v>
          </cell>
          <cell r="J399">
            <v>0</v>
          </cell>
        </row>
        <row r="400">
          <cell r="C400" t="str">
            <v>4.1 Interne Projektomkostninger</v>
          </cell>
          <cell r="D400" t="str">
            <v>4.1.2 ISO / Int.handel</v>
          </cell>
          <cell r="E400">
            <v>711082</v>
          </cell>
          <cell r="J400">
            <v>0</v>
          </cell>
        </row>
        <row r="401">
          <cell r="C401" t="str">
            <v>4.1 Interne Projektomkostninger</v>
          </cell>
          <cell r="D401" t="str">
            <v>4.1.2 ISO / Int.handel</v>
          </cell>
          <cell r="E401" t="str">
            <v>sum</v>
          </cell>
          <cell r="J401">
            <v>48.99999999999995</v>
          </cell>
        </row>
        <row r="402">
          <cell r="C402" t="str">
            <v>4.1 Interne Projektomkostninger</v>
          </cell>
          <cell r="D402" t="str">
            <v>4.1.3 Medfinansiering</v>
          </cell>
          <cell r="E402">
            <v>712000</v>
          </cell>
          <cell r="J402">
            <v>0</v>
          </cell>
        </row>
        <row r="403">
          <cell r="C403" t="str">
            <v>4.1 Interne Projektomkostninger</v>
          </cell>
          <cell r="D403" t="str">
            <v>4.1.3 Medfinansiering</v>
          </cell>
          <cell r="E403">
            <v>712000</v>
          </cell>
          <cell r="J403">
            <v>0</v>
          </cell>
        </row>
        <row r="404">
          <cell r="C404" t="str">
            <v>4.1 Interne Projektomkostninger</v>
          </cell>
          <cell r="D404" t="str">
            <v>4.1.3 Medfinansiering</v>
          </cell>
          <cell r="E404">
            <v>712001</v>
          </cell>
          <cell r="J404">
            <v>0</v>
          </cell>
        </row>
        <row r="405">
          <cell r="C405" t="str">
            <v>4.1 Interne Projektomkostninger</v>
          </cell>
          <cell r="D405" t="str">
            <v>4.1.3 Medfinansiering</v>
          </cell>
          <cell r="E405">
            <v>712001</v>
          </cell>
          <cell r="J405">
            <v>0</v>
          </cell>
        </row>
        <row r="406">
          <cell r="C406" t="str">
            <v>4.1 Interne Projektomkostninger</v>
          </cell>
          <cell r="D406" t="str">
            <v>4.1.3 Medfinansiering</v>
          </cell>
          <cell r="E406">
            <v>712001</v>
          </cell>
          <cell r="J406">
            <v>0</v>
          </cell>
        </row>
        <row r="407">
          <cell r="C407" t="str">
            <v>4.1 Interne Projektomkostninger</v>
          </cell>
          <cell r="D407" t="str">
            <v>4.1.3 Medfinansiering</v>
          </cell>
          <cell r="E407">
            <v>712001</v>
          </cell>
          <cell r="J407">
            <v>0</v>
          </cell>
        </row>
        <row r="408">
          <cell r="C408" t="str">
            <v>4.1 Interne Projektomkostninger</v>
          </cell>
          <cell r="D408" t="str">
            <v>4.1.3 Medfinansiering</v>
          </cell>
          <cell r="E408">
            <v>712001</v>
          </cell>
          <cell r="J408">
            <v>0</v>
          </cell>
        </row>
        <row r="409">
          <cell r="C409" t="str">
            <v>4.1 Interne Projektomkostninger</v>
          </cell>
          <cell r="D409" t="str">
            <v>4.1.3 Medfinansiering</v>
          </cell>
          <cell r="E409">
            <v>712001</v>
          </cell>
          <cell r="J409">
            <v>0</v>
          </cell>
        </row>
        <row r="410">
          <cell r="C410" t="str">
            <v>4.1 Interne Projektomkostninger</v>
          </cell>
          <cell r="D410" t="str">
            <v>4.1.3 Medfinansiering</v>
          </cell>
          <cell r="E410" t="str">
            <v>sum</v>
          </cell>
          <cell r="J410">
            <v>0</v>
          </cell>
        </row>
        <row r="411">
          <cell r="C411" t="str">
            <v>4.1 Interne Projektomkostninger</v>
          </cell>
          <cell r="D411" t="str">
            <v>4.1.4 Projektregulering</v>
          </cell>
          <cell r="E411">
            <v>712002</v>
          </cell>
          <cell r="J411">
            <v>0</v>
          </cell>
        </row>
        <row r="412">
          <cell r="C412" t="str">
            <v>4.1 Interne Projektomkostninger</v>
          </cell>
          <cell r="D412" t="str">
            <v>4.1.4 Projektregulering</v>
          </cell>
          <cell r="E412">
            <v>712002</v>
          </cell>
          <cell r="J412">
            <v>0</v>
          </cell>
        </row>
        <row r="413">
          <cell r="C413" t="str">
            <v>4.1 Interne Projektomkostninger</v>
          </cell>
          <cell r="D413" t="str">
            <v>4.1.4 Projektregulering</v>
          </cell>
          <cell r="E413" t="str">
            <v>sum</v>
          </cell>
          <cell r="J413">
            <v>0</v>
          </cell>
        </row>
        <row r="414">
          <cell r="C414" t="str">
            <v>4.1 Interne Projektomkostninger</v>
          </cell>
          <cell r="D414" t="str">
            <v>4.1.5 Projekt u. underskrift</v>
          </cell>
          <cell r="E414">
            <v>712003</v>
          </cell>
          <cell r="J414">
            <v>0</v>
          </cell>
        </row>
        <row r="415">
          <cell r="C415" t="str">
            <v>4.1 Interne Projektomkostninger</v>
          </cell>
          <cell r="D415" t="str">
            <v>4.1.5 Projekt u. underskrift</v>
          </cell>
          <cell r="E415">
            <v>712003</v>
          </cell>
          <cell r="J415">
            <v>0</v>
          </cell>
        </row>
        <row r="416">
          <cell r="C416" t="str">
            <v>4.1 Interne Projektomkostninger</v>
          </cell>
          <cell r="D416" t="str">
            <v>4.1.5 Projekt u. underskrift</v>
          </cell>
          <cell r="E416" t="str">
            <v>sum</v>
          </cell>
          <cell r="J416">
            <v>0</v>
          </cell>
        </row>
        <row r="417">
          <cell r="C417" t="str">
            <v>4.1 Interne Projektomkostninger</v>
          </cell>
          <cell r="D417" t="str">
            <v>Total</v>
          </cell>
          <cell r="J417">
            <v>449.72842002499573</v>
          </cell>
        </row>
        <row r="418">
          <cell r="C418" t="str">
            <v>4.2 Interne Bidrag</v>
          </cell>
          <cell r="D418">
            <v>811</v>
          </cell>
          <cell r="E418">
            <v>811</v>
          </cell>
          <cell r="J418">
            <v>0</v>
          </cell>
        </row>
        <row r="419">
          <cell r="C419" t="str">
            <v>4.2 Interne Bidrag</v>
          </cell>
          <cell r="D419">
            <v>811</v>
          </cell>
          <cell r="E419">
            <v>811</v>
          </cell>
          <cell r="J419">
            <v>0</v>
          </cell>
        </row>
        <row r="420">
          <cell r="C420" t="str">
            <v>4.2 Interne Bidrag</v>
          </cell>
          <cell r="D420">
            <v>811</v>
          </cell>
          <cell r="E420" t="str">
            <v>sum</v>
          </cell>
          <cell r="J420">
            <v>0</v>
          </cell>
        </row>
        <row r="421">
          <cell r="C421" t="str">
            <v>4.2 Interne Bidrag</v>
          </cell>
          <cell r="D421">
            <v>812</v>
          </cell>
          <cell r="E421">
            <v>812</v>
          </cell>
          <cell r="J421">
            <v>0</v>
          </cell>
        </row>
        <row r="422">
          <cell r="C422" t="str">
            <v>4.2 Interne Bidrag</v>
          </cell>
          <cell r="D422">
            <v>812</v>
          </cell>
          <cell r="E422">
            <v>812</v>
          </cell>
          <cell r="J422">
            <v>0</v>
          </cell>
        </row>
        <row r="423">
          <cell r="C423" t="str">
            <v>4.2 Interne Bidrag</v>
          </cell>
          <cell r="D423">
            <v>812</v>
          </cell>
          <cell r="E423" t="str">
            <v>sum</v>
          </cell>
          <cell r="J423">
            <v>0</v>
          </cell>
        </row>
        <row r="424">
          <cell r="C424" t="str">
            <v>4.2 Interne Bidrag</v>
          </cell>
          <cell r="D424" t="str">
            <v>Total</v>
          </cell>
          <cell r="J424">
            <v>0</v>
          </cell>
        </row>
        <row r="425">
          <cell r="C425" t="str">
            <v>4.3 Bidrag Fak/Inst</v>
          </cell>
          <cell r="D425">
            <v>813</v>
          </cell>
          <cell r="E425">
            <v>813</v>
          </cell>
          <cell r="J425">
            <v>0</v>
          </cell>
        </row>
        <row r="426">
          <cell r="C426" t="str">
            <v>4.3 Bidrag Fak/Inst</v>
          </cell>
          <cell r="D426">
            <v>813</v>
          </cell>
          <cell r="E426">
            <v>813</v>
          </cell>
          <cell r="J426">
            <v>0</v>
          </cell>
        </row>
        <row r="427">
          <cell r="C427" t="str">
            <v>4.3 Bidrag Fak/Inst</v>
          </cell>
          <cell r="D427">
            <v>813</v>
          </cell>
          <cell r="E427">
            <v>813</v>
          </cell>
          <cell r="J427">
            <v>0</v>
          </cell>
        </row>
        <row r="428">
          <cell r="C428" t="str">
            <v>4.3 Bidrag Fak/Inst</v>
          </cell>
          <cell r="D428">
            <v>813</v>
          </cell>
          <cell r="E428">
            <v>813</v>
          </cell>
          <cell r="J428">
            <v>0</v>
          </cell>
        </row>
        <row r="429">
          <cell r="C429" t="str">
            <v>4.3 Bidrag Fak/Inst</v>
          </cell>
          <cell r="D429">
            <v>813</v>
          </cell>
          <cell r="E429">
            <v>813</v>
          </cell>
          <cell r="J429">
            <v>0</v>
          </cell>
        </row>
        <row r="430">
          <cell r="C430" t="str">
            <v>4.3 Bidrag Fak/Inst</v>
          </cell>
          <cell r="D430">
            <v>813</v>
          </cell>
          <cell r="E430">
            <v>813</v>
          </cell>
          <cell r="J430">
            <v>0</v>
          </cell>
        </row>
        <row r="431">
          <cell r="C431" t="str">
            <v>4.3 Bidrag Fak/Inst</v>
          </cell>
          <cell r="D431">
            <v>813</v>
          </cell>
          <cell r="E431">
            <v>813</v>
          </cell>
          <cell r="J431">
            <v>0</v>
          </cell>
        </row>
        <row r="432">
          <cell r="C432" t="str">
            <v>4.3 Bidrag Fak/Inst</v>
          </cell>
          <cell r="D432">
            <v>813</v>
          </cell>
          <cell r="E432" t="str">
            <v>sum</v>
          </cell>
          <cell r="J432">
            <v>0</v>
          </cell>
        </row>
        <row r="433">
          <cell r="C433" t="str">
            <v>4.3 Bidrag Fak/Inst</v>
          </cell>
          <cell r="D433" t="str">
            <v>Total</v>
          </cell>
          <cell r="J433">
            <v>0</v>
          </cell>
        </row>
        <row r="434">
          <cell r="C434" t="str">
            <v>4.4 Intern Handel</v>
          </cell>
          <cell r="D434">
            <v>814</v>
          </cell>
          <cell r="E434">
            <v>814</v>
          </cell>
          <cell r="J434">
            <v>0</v>
          </cell>
        </row>
        <row r="435">
          <cell r="C435" t="str">
            <v>4.4 Intern Handel</v>
          </cell>
          <cell r="D435">
            <v>814</v>
          </cell>
          <cell r="E435">
            <v>814</v>
          </cell>
          <cell r="J435">
            <v>0</v>
          </cell>
        </row>
        <row r="436">
          <cell r="C436" t="str">
            <v>4.4 Intern Handel</v>
          </cell>
          <cell r="D436">
            <v>814</v>
          </cell>
          <cell r="E436">
            <v>814</v>
          </cell>
          <cell r="J436">
            <v>0</v>
          </cell>
        </row>
        <row r="437">
          <cell r="C437" t="str">
            <v>4.4 Intern Handel</v>
          </cell>
          <cell r="D437">
            <v>814</v>
          </cell>
          <cell r="E437">
            <v>814</v>
          </cell>
          <cell r="J437">
            <v>0</v>
          </cell>
        </row>
        <row r="438">
          <cell r="C438" t="str">
            <v>4.4 Intern Handel</v>
          </cell>
          <cell r="D438">
            <v>814</v>
          </cell>
          <cell r="E438">
            <v>814</v>
          </cell>
          <cell r="J438">
            <v>0</v>
          </cell>
        </row>
        <row r="439">
          <cell r="C439" t="str">
            <v>4.4 Intern Handel</v>
          </cell>
          <cell r="D439">
            <v>814</v>
          </cell>
          <cell r="E439">
            <v>814</v>
          </cell>
          <cell r="J439">
            <v>0</v>
          </cell>
        </row>
        <row r="440">
          <cell r="C440" t="str">
            <v>4.4 Intern Handel</v>
          </cell>
          <cell r="D440">
            <v>814</v>
          </cell>
          <cell r="E440">
            <v>814</v>
          </cell>
          <cell r="J440">
            <v>0</v>
          </cell>
        </row>
        <row r="441">
          <cell r="C441" t="str">
            <v>4.4 Intern Handel</v>
          </cell>
          <cell r="D441">
            <v>814</v>
          </cell>
          <cell r="E441">
            <v>814</v>
          </cell>
          <cell r="J441">
            <v>0</v>
          </cell>
        </row>
        <row r="442">
          <cell r="C442" t="str">
            <v>4.4 Intern Handel</v>
          </cell>
          <cell r="D442">
            <v>814</v>
          </cell>
          <cell r="E442">
            <v>814</v>
          </cell>
          <cell r="J442">
            <v>0</v>
          </cell>
        </row>
        <row r="443">
          <cell r="C443" t="str">
            <v>4.4 Intern Handel</v>
          </cell>
          <cell r="D443">
            <v>814</v>
          </cell>
          <cell r="E443">
            <v>814</v>
          </cell>
          <cell r="J443">
            <v>0</v>
          </cell>
        </row>
        <row r="444">
          <cell r="C444" t="str">
            <v>4.4 Intern Handel</v>
          </cell>
          <cell r="D444">
            <v>814</v>
          </cell>
          <cell r="E444" t="str">
            <v>sum</v>
          </cell>
          <cell r="J444">
            <v>0</v>
          </cell>
        </row>
        <row r="445">
          <cell r="C445" t="str">
            <v>4.4 Intern Handel</v>
          </cell>
          <cell r="D445" t="str">
            <v>Total</v>
          </cell>
          <cell r="J445">
            <v>0</v>
          </cell>
        </row>
        <row r="446">
          <cell r="C446" t="str">
            <v>Total</v>
          </cell>
          <cell r="J446">
            <v>449.72842002499573</v>
          </cell>
        </row>
        <row r="447">
          <cell r="J447">
            <v>1254.2021380327981</v>
          </cell>
        </row>
        <row r="448">
          <cell r="C448" t="str">
            <v xml:space="preserve"> </v>
          </cell>
          <cell r="D448">
            <v>57</v>
          </cell>
          <cell r="E448">
            <v>57</v>
          </cell>
          <cell r="J448">
            <v>0</v>
          </cell>
        </row>
        <row r="449">
          <cell r="C449" t="str">
            <v xml:space="preserve"> </v>
          </cell>
          <cell r="D449">
            <v>57</v>
          </cell>
          <cell r="E449">
            <v>57</v>
          </cell>
          <cell r="J449">
            <v>0</v>
          </cell>
        </row>
        <row r="450">
          <cell r="C450" t="str">
            <v xml:space="preserve"> </v>
          </cell>
          <cell r="D450">
            <v>57</v>
          </cell>
          <cell r="E450">
            <v>57</v>
          </cell>
          <cell r="J450">
            <v>0</v>
          </cell>
        </row>
        <row r="451">
          <cell r="C451" t="str">
            <v xml:space="preserve"> </v>
          </cell>
          <cell r="D451">
            <v>57</v>
          </cell>
          <cell r="E451" t="str">
            <v>sum</v>
          </cell>
          <cell r="J451">
            <v>0</v>
          </cell>
        </row>
        <row r="452">
          <cell r="C452" t="str">
            <v xml:space="preserve"> </v>
          </cell>
          <cell r="D452" t="str">
            <v>Total</v>
          </cell>
          <cell r="J452">
            <v>0</v>
          </cell>
        </row>
        <row r="453">
          <cell r="C453" t="str">
            <v>Total</v>
          </cell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80" zoomScaleNormal="100" zoomScaleSheetLayoutView="80" workbookViewId="0">
      <selection activeCell="K9" sqref="K9"/>
    </sheetView>
  </sheetViews>
  <sheetFormatPr defaultRowHeight="15" x14ac:dyDescent="0.25"/>
  <cols>
    <col min="1" max="1" width="32.7109375" customWidth="1"/>
    <col min="2" max="3" width="13.7109375" customWidth="1"/>
    <col min="4" max="4" width="1.28515625" customWidth="1"/>
    <col min="5" max="6" width="13.7109375" customWidth="1"/>
  </cols>
  <sheetData>
    <row r="1" spans="1:6" ht="28.5" x14ac:dyDescent="0.45">
      <c r="A1" s="50" t="s">
        <v>33</v>
      </c>
      <c r="B1" s="50"/>
      <c r="C1" s="50"/>
      <c r="D1" s="50"/>
      <c r="E1" s="50"/>
      <c r="F1" s="50"/>
    </row>
    <row r="2" spans="1:6" ht="15.75" thickBot="1" x14ac:dyDescent="0.3">
      <c r="A2" s="44" t="s">
        <v>37</v>
      </c>
    </row>
    <row r="3" spans="1:6" ht="19.5" thickBot="1" x14ac:dyDescent="0.35">
      <c r="A3" s="1">
        <v>10</v>
      </c>
      <c r="B3" s="4">
        <v>2019</v>
      </c>
      <c r="C3" s="5"/>
      <c r="D3" s="6"/>
      <c r="E3" s="4">
        <v>2020</v>
      </c>
      <c r="F3" s="5"/>
    </row>
    <row r="4" spans="1:6" ht="15.75" thickBot="1" x14ac:dyDescent="0.3">
      <c r="A4" s="2"/>
      <c r="B4" s="25" t="s">
        <v>32</v>
      </c>
      <c r="C4" s="26"/>
      <c r="D4" s="6"/>
      <c r="E4" s="25" t="s">
        <v>28</v>
      </c>
      <c r="F4" s="26"/>
    </row>
    <row r="5" spans="1:6" ht="15.75" thickBot="1" x14ac:dyDescent="0.3">
      <c r="A5" s="7" t="s">
        <v>9</v>
      </c>
      <c r="B5" s="48" t="s">
        <v>41</v>
      </c>
      <c r="C5" s="48" t="s">
        <v>42</v>
      </c>
      <c r="D5" s="49"/>
      <c r="E5" s="48" t="s">
        <v>41</v>
      </c>
      <c r="F5" s="48" t="s">
        <v>42</v>
      </c>
    </row>
    <row r="6" spans="1:6" ht="15.75" x14ac:dyDescent="0.25">
      <c r="A6" s="8" t="s">
        <v>0</v>
      </c>
      <c r="B6" s="9">
        <v>-81196.508000000002</v>
      </c>
      <c r="C6" s="9">
        <v>0</v>
      </c>
      <c r="D6" s="10"/>
      <c r="E6" s="11">
        <v>-74564.459286937912</v>
      </c>
      <c r="F6" s="11">
        <v>0</v>
      </c>
    </row>
    <row r="7" spans="1:6" ht="15.75" x14ac:dyDescent="0.25">
      <c r="A7" s="8" t="s">
        <v>1</v>
      </c>
      <c r="B7" s="9">
        <v>-509.0846499999999</v>
      </c>
      <c r="C7" s="9">
        <v>-1651.4989599999999</v>
      </c>
      <c r="D7" s="10"/>
      <c r="E7" s="11">
        <v>-1971.7</v>
      </c>
      <c r="F7" s="11">
        <v>-711</v>
      </c>
    </row>
    <row r="8" spans="1:6" ht="16.5" thickBot="1" x14ac:dyDescent="0.3">
      <c r="A8" s="12" t="s">
        <v>2</v>
      </c>
      <c r="B8" s="9">
        <v>0</v>
      </c>
      <c r="C8" s="9">
        <f>-46689.72862-75</f>
        <v>-46764.728620000002</v>
      </c>
      <c r="D8" s="10"/>
      <c r="E8" s="11">
        <v>0</v>
      </c>
      <c r="F8" s="11">
        <f>-45736.1881394767-79</f>
        <v>-45815.188139476697</v>
      </c>
    </row>
    <row r="9" spans="1:6" ht="16.5" thickBot="1" x14ac:dyDescent="0.3">
      <c r="A9" s="28" t="s">
        <v>3</v>
      </c>
      <c r="B9" s="16">
        <f>SUBTOTAL(9,B6:B8)</f>
        <v>-81705.592650000006</v>
      </c>
      <c r="C9" s="13">
        <f>SUBTOTAL(9,C6:C8)</f>
        <v>-48416.227579999999</v>
      </c>
      <c r="D9" s="14"/>
      <c r="E9" s="16">
        <f>SUBTOTAL(9,E6:E8)</f>
        <v>-76536.159286937909</v>
      </c>
      <c r="F9" s="16">
        <f>SUBTOTAL(9,F6:F8)</f>
        <v>-46526.188139476697</v>
      </c>
    </row>
    <row r="10" spans="1:6" ht="15.75" x14ac:dyDescent="0.25">
      <c r="A10" s="15" t="s">
        <v>10</v>
      </c>
      <c r="B10" s="9">
        <v>-10896.700489999999</v>
      </c>
      <c r="C10" s="9">
        <v>0</v>
      </c>
      <c r="D10" s="10"/>
      <c r="E10" s="9">
        <v>-9967.0408510264224</v>
      </c>
      <c r="F10" s="9">
        <v>0</v>
      </c>
    </row>
    <row r="11" spans="1:6" ht="15.75" x14ac:dyDescent="0.25">
      <c r="A11" s="15" t="s">
        <v>11</v>
      </c>
      <c r="B11" s="9">
        <v>-1994.43542</v>
      </c>
      <c r="C11" s="9">
        <v>0</v>
      </c>
      <c r="D11" s="10"/>
      <c r="E11" s="9">
        <v>-1677.825</v>
      </c>
      <c r="F11" s="9">
        <v>0</v>
      </c>
    </row>
    <row r="12" spans="1:6" ht="15.75" x14ac:dyDescent="0.25">
      <c r="A12" s="15" t="s">
        <v>12</v>
      </c>
      <c r="B12" s="9">
        <v>0</v>
      </c>
      <c r="C12" s="9">
        <v>-6235.3947400000006</v>
      </c>
      <c r="D12" s="10"/>
      <c r="E12" s="9">
        <v>0</v>
      </c>
      <c r="F12" s="9">
        <v>-5921.0776678758502</v>
      </c>
    </row>
    <row r="13" spans="1:6" ht="16.5" thickBot="1" x14ac:dyDescent="0.3">
      <c r="A13" s="15" t="s">
        <v>13</v>
      </c>
      <c r="B13" s="9">
        <v>-173.42009999999999</v>
      </c>
      <c r="C13" s="9">
        <v>-1879.9055000000001</v>
      </c>
      <c r="D13" s="10"/>
      <c r="E13" s="9">
        <v>-599.99966666666671</v>
      </c>
      <c r="F13" s="9">
        <v>-264.3250000000001</v>
      </c>
    </row>
    <row r="14" spans="1:6" ht="16.5" thickBot="1" x14ac:dyDescent="0.3">
      <c r="A14" s="29" t="s">
        <v>4</v>
      </c>
      <c r="B14" s="16">
        <f>SUBTOTAL(9,B10:B13)</f>
        <v>-13064.556009999998</v>
      </c>
      <c r="C14" s="16">
        <f>SUBTOTAL(9,C10:C13)</f>
        <v>-8115.3002400000005</v>
      </c>
      <c r="D14" s="14"/>
      <c r="E14" s="16">
        <v>-12244.86551769309</v>
      </c>
      <c r="F14" s="16">
        <v>-6185.4026678758501</v>
      </c>
    </row>
    <row r="15" spans="1:6" ht="15.75" x14ac:dyDescent="0.25">
      <c r="A15" s="15" t="s">
        <v>35</v>
      </c>
      <c r="B15" s="17">
        <v>-2735.8</v>
      </c>
      <c r="C15" s="17">
        <v>0</v>
      </c>
      <c r="D15" s="10"/>
      <c r="E15" s="18">
        <v>-2480</v>
      </c>
      <c r="F15" s="18">
        <v>0</v>
      </c>
    </row>
    <row r="16" spans="1:6" ht="15.75" x14ac:dyDescent="0.25">
      <c r="A16" s="15" t="s">
        <v>39</v>
      </c>
      <c r="B16" s="17">
        <v>-2380</v>
      </c>
      <c r="C16" s="17"/>
      <c r="D16" s="10"/>
      <c r="E16" s="18">
        <v>-2529</v>
      </c>
      <c r="F16" s="18"/>
    </row>
    <row r="17" spans="1:6" ht="16.5" thickBot="1" x14ac:dyDescent="0.3">
      <c r="A17" s="31" t="s">
        <v>40</v>
      </c>
      <c r="B17" s="32">
        <f>-4195.17921-B16</f>
        <v>-1815.1792100000002</v>
      </c>
      <c r="C17" s="32">
        <v>0</v>
      </c>
      <c r="D17" s="10"/>
      <c r="E17" s="18">
        <f>-3595.497-E16</f>
        <v>-1066.4969999999998</v>
      </c>
      <c r="F17" s="18">
        <v>0</v>
      </c>
    </row>
    <row r="18" spans="1:6" ht="16.5" thickBot="1" x14ac:dyDescent="0.3">
      <c r="A18" s="29" t="s">
        <v>36</v>
      </c>
      <c r="B18" s="16">
        <f>SUM(B15:B17)</f>
        <v>-6930.9792100000004</v>
      </c>
      <c r="C18" s="16">
        <f>SUM(C15:C17)</f>
        <v>0</v>
      </c>
      <c r="D18" s="14"/>
      <c r="E18" s="19">
        <v>-6075.4970000000003</v>
      </c>
      <c r="F18" s="19">
        <v>0</v>
      </c>
    </row>
    <row r="19" spans="1:6" ht="16.5" thickBot="1" x14ac:dyDescent="0.3">
      <c r="A19" s="33" t="s">
        <v>5</v>
      </c>
      <c r="B19" s="17">
        <f>-109.503-113</f>
        <v>-222.50299999999999</v>
      </c>
      <c r="C19" s="34">
        <v>0</v>
      </c>
      <c r="D19" s="14"/>
      <c r="E19" s="35">
        <v>-162.345</v>
      </c>
      <c r="F19" s="35">
        <v>0</v>
      </c>
    </row>
    <row r="20" spans="1:6" ht="16.5" thickBot="1" x14ac:dyDescent="0.3">
      <c r="A20" s="30" t="s">
        <v>3</v>
      </c>
      <c r="B20" s="16">
        <f>SUBTOTAL(9,B10:B17,B19:B19)</f>
        <v>-20218.038219999999</v>
      </c>
      <c r="C20" s="16">
        <f>SUBTOTAL(9,C10:C19)</f>
        <v>-8115.3002400000005</v>
      </c>
      <c r="D20" s="14"/>
      <c r="E20" s="19">
        <v>-18482.707517693092</v>
      </c>
      <c r="F20" s="19">
        <v>-6185.4026678758501</v>
      </c>
    </row>
    <row r="21" spans="1:6" ht="16.5" thickBot="1" x14ac:dyDescent="0.3">
      <c r="A21" s="38" t="s">
        <v>34</v>
      </c>
      <c r="B21" s="39">
        <f>SUBTOTAL(9,B6:B17,B19:B20)</f>
        <v>-101923.63087000001</v>
      </c>
      <c r="C21" s="39">
        <f>SUBTOTAL(9,C6:C20)</f>
        <v>-56531.527820000003</v>
      </c>
      <c r="D21" s="40"/>
      <c r="E21" s="41">
        <v>-95018.866804631005</v>
      </c>
      <c r="F21" s="41">
        <v>-51921.590807352542</v>
      </c>
    </row>
    <row r="22" spans="1:6" ht="15.75" x14ac:dyDescent="0.25">
      <c r="A22" s="20" t="s">
        <v>15</v>
      </c>
      <c r="B22" s="11">
        <f>7458.57352+15</f>
        <v>7473.5735199999999</v>
      </c>
      <c r="C22" s="11">
        <f>4669.59237+90+12</f>
        <v>4771.5923700000003</v>
      </c>
      <c r="D22" s="10"/>
      <c r="E22" s="11">
        <v>8087.5450000000019</v>
      </c>
      <c r="F22" s="11">
        <f>4587.978+87+20</f>
        <v>4694.9780000000001</v>
      </c>
    </row>
    <row r="23" spans="1:6" ht="16.5" thickBot="1" x14ac:dyDescent="0.3">
      <c r="A23" s="21" t="s">
        <v>16</v>
      </c>
      <c r="B23" s="22">
        <v>1541.4866300000001</v>
      </c>
      <c r="C23" s="22">
        <v>6255.9693799999995</v>
      </c>
      <c r="D23" s="10"/>
      <c r="E23" s="22">
        <v>754.1</v>
      </c>
      <c r="F23" s="22">
        <v>4350.0010000000002</v>
      </c>
    </row>
    <row r="24" spans="1:6" ht="16.5" thickBot="1" x14ac:dyDescent="0.3">
      <c r="A24" s="29" t="s">
        <v>6</v>
      </c>
      <c r="B24" s="16">
        <f>SUBTOTAL(9,B22:B23)</f>
        <v>9015.0601499999993</v>
      </c>
      <c r="C24" s="16">
        <f>SUBTOTAL(9,C22:C23)</f>
        <v>11027.561750000001</v>
      </c>
      <c r="D24" s="14"/>
      <c r="E24" s="19">
        <v>8841.6450000000023</v>
      </c>
      <c r="F24" s="19">
        <v>8937.9790000000048</v>
      </c>
    </row>
    <row r="25" spans="1:6" ht="15.75" x14ac:dyDescent="0.25">
      <c r="A25" s="23" t="s">
        <v>17</v>
      </c>
      <c r="B25" s="11">
        <v>73261.41846000003</v>
      </c>
      <c r="C25" s="11">
        <v>543.40972000000011</v>
      </c>
      <c r="D25" s="10"/>
      <c r="E25" s="11">
        <v>68143.045341064455</v>
      </c>
      <c r="F25" s="11">
        <v>0</v>
      </c>
    </row>
    <row r="26" spans="1:6" ht="15.75" x14ac:dyDescent="0.25">
      <c r="A26" s="20" t="s">
        <v>18</v>
      </c>
      <c r="B26" s="11">
        <v>-28636.256519999999</v>
      </c>
      <c r="C26" s="11">
        <f>28497.85124+19+41</f>
        <v>28557.85124</v>
      </c>
      <c r="D26" s="10"/>
      <c r="E26" s="11">
        <v>-28213.021136993411</v>
      </c>
      <c r="F26" s="11">
        <f>27739.3534885559+88</f>
        <v>27827.353488555898</v>
      </c>
    </row>
    <row r="27" spans="1:6" ht="15.75" x14ac:dyDescent="0.25">
      <c r="A27" s="20" t="s">
        <v>19</v>
      </c>
      <c r="B27" s="11">
        <v>20975.73614999999</v>
      </c>
      <c r="C27" s="11">
        <v>35.489159999999998</v>
      </c>
      <c r="D27" s="10"/>
      <c r="E27" s="11">
        <v>21123.94739257812</v>
      </c>
      <c r="F27" s="11">
        <v>668.72969140625048</v>
      </c>
    </row>
    <row r="28" spans="1:6" ht="15.75" x14ac:dyDescent="0.25">
      <c r="A28" s="20" t="s">
        <v>20</v>
      </c>
      <c r="B28" s="11">
        <v>-3034.799570000001</v>
      </c>
      <c r="C28" s="11">
        <f>2832.04534+189</f>
        <v>3021.0453400000001</v>
      </c>
      <c r="D28" s="10"/>
      <c r="E28" s="11">
        <v>-3081.007310668946</v>
      </c>
      <c r="F28" s="11">
        <f>2953.60203356934+33</f>
        <v>2986.6020335693402</v>
      </c>
    </row>
    <row r="29" spans="1:6" ht="15.75" x14ac:dyDescent="0.25">
      <c r="A29" s="27" t="s">
        <v>21</v>
      </c>
      <c r="B29" s="11">
        <v>1751.1068499999999</v>
      </c>
      <c r="C29" s="11">
        <v>14.31</v>
      </c>
      <c r="D29" s="10"/>
      <c r="E29" s="11">
        <v>624.89501562500004</v>
      </c>
      <c r="F29" s="11">
        <v>18.22248046875</v>
      </c>
    </row>
    <row r="30" spans="1:6" ht="15.75" x14ac:dyDescent="0.25">
      <c r="A30" s="20" t="s">
        <v>22</v>
      </c>
      <c r="B30" s="11">
        <v>-1599.7131099999999</v>
      </c>
      <c r="C30" s="11">
        <v>0</v>
      </c>
      <c r="D30" s="10"/>
      <c r="E30" s="11">
        <v>-1300.0000000000009</v>
      </c>
      <c r="F30" s="11">
        <v>0</v>
      </c>
    </row>
    <row r="31" spans="1:6" ht="16.5" thickBot="1" x14ac:dyDescent="0.3">
      <c r="A31" s="20" t="s">
        <v>23</v>
      </c>
      <c r="B31" s="11">
        <v>476.45485000000002</v>
      </c>
      <c r="C31" s="11">
        <v>3</v>
      </c>
      <c r="D31" s="10"/>
      <c r="E31" s="11">
        <v>444.56098341083532</v>
      </c>
      <c r="F31" s="11">
        <v>0</v>
      </c>
    </row>
    <row r="32" spans="1:6" ht="16.5" thickBot="1" x14ac:dyDescent="0.3">
      <c r="A32" s="29" t="s">
        <v>7</v>
      </c>
      <c r="B32" s="16">
        <f>SUM(B25:B31)</f>
        <v>63193.94711000003</v>
      </c>
      <c r="C32" s="16">
        <f>SUM(C25:C31)</f>
        <v>32175.105460000002</v>
      </c>
      <c r="D32" s="14"/>
      <c r="E32" s="19">
        <v>57742.420285016051</v>
      </c>
      <c r="F32" s="19">
        <v>31379.907694000245</v>
      </c>
    </row>
    <row r="33" spans="1:9" ht="15.75" x14ac:dyDescent="0.25">
      <c r="A33" s="20" t="s">
        <v>24</v>
      </c>
      <c r="B33" s="11">
        <v>0</v>
      </c>
      <c r="C33" s="11">
        <f>9946.53272+1003+18</f>
        <v>10967.532719999999</v>
      </c>
      <c r="D33" s="10"/>
      <c r="E33" s="11">
        <v>0</v>
      </c>
      <c r="F33" s="11">
        <f>9554.8795516856+402+10</f>
        <v>9966.8795516856007</v>
      </c>
    </row>
    <row r="34" spans="1:9" ht="15.75" x14ac:dyDescent="0.25">
      <c r="A34" s="20" t="s">
        <v>25</v>
      </c>
      <c r="B34" s="11">
        <v>67.166699999999992</v>
      </c>
      <c r="C34" s="11">
        <f>1838.13129+126</f>
        <v>1964.13129</v>
      </c>
      <c r="D34" s="10"/>
      <c r="E34" s="11">
        <v>80</v>
      </c>
      <c r="F34" s="11">
        <f>1448.824895+100+49</f>
        <v>1597.824895</v>
      </c>
    </row>
    <row r="35" spans="1:9" ht="15.75" x14ac:dyDescent="0.25">
      <c r="A35" s="20" t="s">
        <v>26</v>
      </c>
      <c r="B35" s="11">
        <v>6235.3947399999997</v>
      </c>
      <c r="C35" s="11">
        <v>0</v>
      </c>
      <c r="D35" s="10"/>
      <c r="E35" s="11">
        <v>5921.0776678758502</v>
      </c>
      <c r="F35" s="11">
        <v>0</v>
      </c>
    </row>
    <row r="36" spans="1:9" ht="16.5" thickBot="1" x14ac:dyDescent="0.3">
      <c r="A36" s="20" t="s">
        <v>27</v>
      </c>
      <c r="B36" s="11">
        <v>1840.75081</v>
      </c>
      <c r="C36" s="11">
        <v>173.42009999999999</v>
      </c>
      <c r="D36" s="10"/>
      <c r="E36" s="11">
        <v>264.32499999999999</v>
      </c>
      <c r="F36" s="11">
        <v>599.9996666666666</v>
      </c>
    </row>
    <row r="37" spans="1:9" ht="16.5" thickBot="1" x14ac:dyDescent="0.3">
      <c r="A37" s="29" t="s">
        <v>8</v>
      </c>
      <c r="B37" s="16">
        <f>SUBTOTAL(9,B33,B34:B36)</f>
        <v>8143.312249999999</v>
      </c>
      <c r="C37" s="16">
        <f>SUBTOTAL(9,C33,C34:C36)</f>
        <v>13105.084109999998</v>
      </c>
      <c r="D37" s="14"/>
      <c r="E37" s="19">
        <v>6265.4026678758501</v>
      </c>
      <c r="F37" s="19">
        <v>11603.704113352271</v>
      </c>
    </row>
    <row r="38" spans="1:9" ht="15.75" x14ac:dyDescent="0.25">
      <c r="A38" s="42" t="s">
        <v>31</v>
      </c>
      <c r="B38" s="9">
        <v>22477.078809999999</v>
      </c>
      <c r="C38" s="9">
        <v>0</v>
      </c>
      <c r="D38" s="10"/>
      <c r="E38" s="11">
        <v>21639.344202199849</v>
      </c>
      <c r="F38" s="11">
        <v>0</v>
      </c>
    </row>
    <row r="39" spans="1:9" ht="15.75" x14ac:dyDescent="0.25">
      <c r="A39" s="23" t="s">
        <v>14</v>
      </c>
      <c r="B39" s="17">
        <v>116.44234</v>
      </c>
      <c r="C39" s="17">
        <v>0</v>
      </c>
      <c r="D39" s="10"/>
      <c r="E39" s="18">
        <v>130</v>
      </c>
      <c r="F39" s="18">
        <v>0</v>
      </c>
    </row>
    <row r="40" spans="1:9" ht="16.5" thickBot="1" x14ac:dyDescent="0.3">
      <c r="A40" s="20" t="s">
        <v>38</v>
      </c>
      <c r="B40" s="11">
        <v>264</v>
      </c>
      <c r="C40" s="11">
        <f>SUMIFS('[1]Realiseret 2019'!J:J,'[1]Realiseret 2019'!$C:$C,#REF!,'[1]Realiseret 2019'!$D:$D,"814",'[1]Realiseret 2019'!$E:$E,"sum")</f>
        <v>0</v>
      </c>
      <c r="D40" s="10"/>
      <c r="E40" s="11">
        <v>0</v>
      </c>
      <c r="F40" s="11">
        <v>0</v>
      </c>
    </row>
    <row r="41" spans="1:9" ht="16.5" thickBot="1" x14ac:dyDescent="0.3">
      <c r="A41" s="43" t="s">
        <v>29</v>
      </c>
      <c r="B41" s="36">
        <f>B24+B32+B37+B38+B39+B40</f>
        <v>103209.84066000003</v>
      </c>
      <c r="C41" s="36">
        <f>C24+C32+C37</f>
        <v>56307.751319999996</v>
      </c>
      <c r="D41" s="10"/>
      <c r="E41" s="37">
        <v>94618.812155091757</v>
      </c>
      <c r="F41" s="37">
        <v>51921.590807352521</v>
      </c>
      <c r="I41" s="3">
        <f>103212-B41</f>
        <v>2.1593399999692338</v>
      </c>
    </row>
    <row r="42" spans="1:9" ht="16.5" thickBot="1" x14ac:dyDescent="0.3">
      <c r="A42" s="24" t="s">
        <v>30</v>
      </c>
      <c r="B42" s="45">
        <f>B21+B41</f>
        <v>1286.2097900000226</v>
      </c>
      <c r="C42" s="45">
        <f>C21+C41</f>
        <v>-223.77650000000722</v>
      </c>
      <c r="D42" s="46"/>
      <c r="E42" s="47">
        <v>-400.0546495392482</v>
      </c>
      <c r="F42" s="47">
        <v>0</v>
      </c>
    </row>
  </sheetData>
  <mergeCells count="5">
    <mergeCell ref="B3:C3"/>
    <mergeCell ref="B4:C4"/>
    <mergeCell ref="E4:F4"/>
    <mergeCell ref="E3:F3"/>
    <mergeCell ref="A1:F1"/>
  </mergeCells>
  <pageMargins left="0.7" right="0.7" top="0.75" bottom="0.75" header="0.3" footer="0.3"/>
  <pageSetup paperSize="9" scale="9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Anker Nielsen</dc:creator>
  <cp:lastModifiedBy>Jan Anker Nielsen</cp:lastModifiedBy>
  <cp:lastPrinted>2020-02-25T11:22:31Z</cp:lastPrinted>
  <dcterms:created xsi:type="dcterms:W3CDTF">2020-02-25T08:12:10Z</dcterms:created>
  <dcterms:modified xsi:type="dcterms:W3CDTF">2020-02-25T11:22:59Z</dcterms:modified>
</cp:coreProperties>
</file>